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2677b049917023/Feb 26/"/>
    </mc:Choice>
  </mc:AlternateContent>
  <xr:revisionPtr revIDLastSave="0" documentId="8_{F582B635-85B9-9646-81B5-1B7462954BA0}" xr6:coauthVersionLast="47" xr6:coauthVersionMax="47" xr10:uidLastSave="{00000000-0000-0000-0000-000000000000}"/>
  <bookViews>
    <workbookView xWindow="540" yWindow="500" windowWidth="27660" windowHeight="15700" xr2:uid="{1ED1FACA-6571-D74D-9881-E9FF549E6053}"/>
  </bookViews>
  <sheets>
    <sheet name="Sheet1" sheetId="3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1" i="3" l="1"/>
  <c r="E92" i="3"/>
  <c r="E72" i="3"/>
  <c r="E157" i="3"/>
  <c r="E105" i="3"/>
  <c r="E104" i="3"/>
  <c r="E103" i="3"/>
  <c r="E102" i="3"/>
  <c r="E99" i="3"/>
  <c r="E98" i="3"/>
  <c r="E93" i="3"/>
  <c r="E90" i="3"/>
  <c r="E89" i="3"/>
  <c r="E88" i="3"/>
  <c r="E87" i="3"/>
  <c r="E86" i="3"/>
  <c r="E85" i="3"/>
  <c r="E84" i="3"/>
  <c r="E83" i="3"/>
  <c r="D82" i="3"/>
  <c r="E82" i="3" s="1"/>
  <c r="E81" i="3"/>
  <c r="E80" i="3"/>
  <c r="E78" i="3"/>
  <c r="E75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47" i="3"/>
  <c r="E44" i="3"/>
  <c r="E42" i="3"/>
  <c r="E41" i="3"/>
  <c r="E40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0" i="3"/>
  <c r="F9" i="3"/>
  <c r="F173" i="3" s="1"/>
  <c r="E9" i="3"/>
  <c r="E14" i="2"/>
  <c r="E10" i="2"/>
  <c r="F5" i="2"/>
  <c r="D5" i="2"/>
  <c r="E173" i="3" l="1"/>
  <c r="G17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Stedman</author>
  </authors>
  <commentList>
    <comment ref="G2" authorId="0" shapeId="0" xr:uid="{5E7DAD87-AFCE-3342-9FC5-06E4743F9BDD}">
      <text>
        <r>
          <rPr>
            <b/>
            <sz val="9"/>
            <color indexed="81"/>
            <rFont val="Tahoma"/>
            <family val="2"/>
          </rPr>
          <t>John Stedman:</t>
        </r>
        <r>
          <rPr>
            <sz val="9"/>
            <color indexed="81"/>
            <rFont val="Tahoma"/>
            <family val="2"/>
          </rPr>
          <t xml:space="preserve">
Enter a value for insurance excess if the item is not to be insured as its vaule is below the excess </t>
        </r>
      </text>
    </comment>
  </commentList>
</comments>
</file>

<file path=xl/sharedStrings.xml><?xml version="1.0" encoding="utf-8"?>
<sst xmlns="http://schemas.openxmlformats.org/spreadsheetml/2006/main" count="415" uniqueCount="266">
  <si>
    <t xml:space="preserve">Enter insurance value </t>
  </si>
  <si>
    <t>Salford Priors Parish Council</t>
  </si>
  <si>
    <t>Asset Register</t>
  </si>
  <si>
    <t>Description</t>
  </si>
  <si>
    <t>Qty</t>
  </si>
  <si>
    <t>Cost</t>
  </si>
  <si>
    <t>Total</t>
  </si>
  <si>
    <t>Value</t>
  </si>
  <si>
    <t>Notes</t>
  </si>
  <si>
    <t xml:space="preserve">Clerks Notes </t>
  </si>
  <si>
    <t>BUILDINGS AND LAND</t>
  </si>
  <si>
    <t>£</t>
  </si>
  <si>
    <t>Playing field School Road (1.62 ha)</t>
  </si>
  <si>
    <t>TOPs building</t>
  </si>
  <si>
    <t>OFFICE EQUIPMENT</t>
  </si>
  <si>
    <t>Clerk home office</t>
  </si>
  <si>
    <t>3-drawer unit</t>
  </si>
  <si>
    <t>Desk</t>
  </si>
  <si>
    <t>Stacking chairs</t>
  </si>
  <si>
    <t>Conference table</t>
  </si>
  <si>
    <t>Table with undershelf</t>
  </si>
  <si>
    <t xml:space="preserve">Tall cupboards with shelves </t>
  </si>
  <si>
    <t>Filing Cabinets</t>
  </si>
  <si>
    <t>Nautile Easel</t>
  </si>
  <si>
    <t>DYMO Label Printer</t>
  </si>
  <si>
    <t>Apple MacBook Air 13.3"</t>
  </si>
  <si>
    <t>Microphones for PC meetings</t>
  </si>
  <si>
    <t>Eddie Clarke Suite</t>
  </si>
  <si>
    <t>Brother Printer DCP-L8410CDW</t>
  </si>
  <si>
    <t>GENERAL OFFICE CONTENTS</t>
  </si>
  <si>
    <t>Chairman's Badge of Office</t>
  </si>
  <si>
    <t>Doomesday Book - Warks' Edition</t>
  </si>
  <si>
    <t>Lighting Bars</t>
  </si>
  <si>
    <t>Minutes - Loose Leaf Folder</t>
  </si>
  <si>
    <t>OUTSIDE EQUIPMENT</t>
  </si>
  <si>
    <t>Flower Planters</t>
  </si>
  <si>
    <t>Wooden Benches</t>
  </si>
  <si>
    <t>Circular wooden bench</t>
  </si>
  <si>
    <t>Concrete Flower Planters</t>
  </si>
  <si>
    <t>Beacon</t>
  </si>
  <si>
    <t>Set Christmas tree lights</t>
  </si>
  <si>
    <t>Locks &amp; chains</t>
  </si>
  <si>
    <t>Automatic External Defibrilators</t>
  </si>
  <si>
    <t>Defibrillator cabinets</t>
  </si>
  <si>
    <t>Parish Noticeboards</t>
  </si>
  <si>
    <t>STREET FURNITURE</t>
  </si>
  <si>
    <t>Lighting Colunms</t>
  </si>
  <si>
    <t>Bus Shelter</t>
  </si>
  <si>
    <t>Timber Bus shelter</t>
  </si>
  <si>
    <t>Salt Grit Bins</t>
  </si>
  <si>
    <t>Telephone kiosk</t>
  </si>
  <si>
    <t>Dog bag bin</t>
  </si>
  <si>
    <t>GATES &amp; FENCES</t>
  </si>
  <si>
    <t>Gates</t>
  </si>
  <si>
    <t>Soil Stockade</t>
  </si>
  <si>
    <t>PLAYGROUND EQUIPMENT</t>
  </si>
  <si>
    <t>Teenage Village (Youth Shelter)</t>
  </si>
  <si>
    <t>Swing sets: safe surface</t>
  </si>
  <si>
    <t>Swing Sets</t>
  </si>
  <si>
    <t>Benches</t>
  </si>
  <si>
    <t>Bins</t>
  </si>
  <si>
    <t>Double Tower with Spider Net</t>
  </si>
  <si>
    <t>4 tower with 2 bridges</t>
  </si>
  <si>
    <t>Saturn carousel</t>
  </si>
  <si>
    <t>Spica 1</t>
  </si>
  <si>
    <t>Double Cableway</t>
  </si>
  <si>
    <t>Start platform for cableway</t>
  </si>
  <si>
    <t>Nest Swing</t>
  </si>
  <si>
    <t>Multi Seesaw</t>
  </si>
  <si>
    <t>Toddler SPICA</t>
  </si>
  <si>
    <t>Sitting Pole</t>
  </si>
  <si>
    <t>Single balance beam</t>
  </si>
  <si>
    <t>Parallel bars</t>
  </si>
  <si>
    <t>Hang Bridge</t>
  </si>
  <si>
    <t>Up &amp; Over net</t>
  </si>
  <si>
    <t>Inclusive roundabout</t>
  </si>
  <si>
    <t>Goldolar rope-end</t>
  </si>
  <si>
    <t>Trampoline</t>
  </si>
  <si>
    <t>Tango swing seat</t>
  </si>
  <si>
    <t>SPORTS EQUIPMENT</t>
  </si>
  <si>
    <t>Set of 5 aside Goal Posts</t>
  </si>
  <si>
    <t>TOTAL FIXED ASSETS</t>
  </si>
  <si>
    <t>&lt;&lt; insured Value</t>
  </si>
  <si>
    <t>Difference &gt;&gt;</t>
  </si>
  <si>
    <t>Insurance</t>
  </si>
  <si>
    <t>Current land value</t>
  </si>
  <si>
    <t>70 metres</t>
  </si>
  <si>
    <t>25 per m</t>
  </si>
  <si>
    <t>90 metres</t>
  </si>
  <si>
    <t>based on £25 pm</t>
  </si>
  <si>
    <t>450m</t>
  </si>
  <si>
    <t>Fencing around playing field, small play area &amp; car park</t>
  </si>
  <si>
    <t>Shredder</t>
  </si>
  <si>
    <t>TOPS</t>
  </si>
  <si>
    <t>Shed 10 x 10</t>
  </si>
  <si>
    <t>Shed 10 x 6</t>
  </si>
  <si>
    <t>MISC EQUIPMENT</t>
  </si>
  <si>
    <t>Allotment Cups</t>
  </si>
  <si>
    <t>Tree Climber</t>
  </si>
  <si>
    <t>Triple Balance Beam</t>
  </si>
  <si>
    <t>Balance Combination</t>
  </si>
  <si>
    <t>Balance Posts</t>
  </si>
  <si>
    <t>2.4m chin ups</t>
  </si>
  <si>
    <t>Sit Ups</t>
  </si>
  <si>
    <t>Step Ups</t>
  </si>
  <si>
    <t>Backless Benches</t>
  </si>
  <si>
    <t>Concrete Skate Park</t>
  </si>
  <si>
    <t>Goal End</t>
  </si>
  <si>
    <t xml:space="preserve">Pump Track </t>
  </si>
  <si>
    <t>Dog Bins</t>
  </si>
  <si>
    <t>Litter Bins</t>
  </si>
  <si>
    <t>Laser Gun, Tripod &amp; Adaptor</t>
  </si>
  <si>
    <t>Fitness Station</t>
  </si>
  <si>
    <t>Chin Ups/Gymnastic rings</t>
  </si>
  <si>
    <t>Hercules Stand USB C1</t>
  </si>
  <si>
    <t>Spinning Bicycle</t>
  </si>
  <si>
    <t>Stand &amp; Sit Pilates</t>
  </si>
  <si>
    <t>Chest Butterfly Trainer</t>
  </si>
  <si>
    <t xml:space="preserve">Pendulum  </t>
  </si>
  <si>
    <t xml:space="preserve">Air Walker </t>
  </si>
  <si>
    <t>Microsoft Surface Tablet</t>
  </si>
  <si>
    <t>Liam Maude Home</t>
  </si>
  <si>
    <t>Rosemary Green</t>
  </si>
  <si>
    <t>Dave Price</t>
  </si>
  <si>
    <t>James Meakins</t>
  </si>
  <si>
    <t>Grit Bin</t>
  </si>
  <si>
    <t>Cooker  TOPs</t>
  </si>
  <si>
    <t>Signage to Entrance</t>
  </si>
  <si>
    <t>Clerk's home office</t>
  </si>
  <si>
    <t>Broom Joinery Ltd</t>
  </si>
  <si>
    <t>Seton</t>
  </si>
  <si>
    <t>Wybone</t>
  </si>
  <si>
    <t>Kompan</t>
  </si>
  <si>
    <t>Toaster Warm Hub</t>
  </si>
  <si>
    <t>Argos</t>
  </si>
  <si>
    <t>Currys</t>
  </si>
  <si>
    <t>Roller Blinds</t>
  </si>
  <si>
    <t>Blinds2Go</t>
  </si>
  <si>
    <t>2 new planters 2022</t>
  </si>
  <si>
    <t>Jan McClean Home</t>
  </si>
  <si>
    <t>Lauren Stanley Home</t>
  </si>
  <si>
    <t>Bomford Way</t>
  </si>
  <si>
    <t>Priors Crescent</t>
  </si>
  <si>
    <t>Flagpole</t>
  </si>
  <si>
    <t>House of Flags Ltd</t>
  </si>
  <si>
    <t>Memorial Hall Garden</t>
  </si>
  <si>
    <t>Defib cabinet &amp; defib</t>
  </si>
  <si>
    <t>Turtle Engineering</t>
  </si>
  <si>
    <t>O/S The Bell Inn</t>
  </si>
  <si>
    <t>Cupboard Warm Hub</t>
  </si>
  <si>
    <t>Donation</t>
  </si>
  <si>
    <t>Parish Office</t>
  </si>
  <si>
    <t>Microwave</t>
  </si>
  <si>
    <t>Mem Hall kitchen</t>
  </si>
  <si>
    <t>Sandwich Toaster</t>
  </si>
  <si>
    <t>Tall Freezer Warm Hub</t>
  </si>
  <si>
    <t>Abbot's Salford</t>
  </si>
  <si>
    <t>refurbished 2023</t>
  </si>
  <si>
    <t>Electrical Housing Unit</t>
  </si>
  <si>
    <t>CEF Evesham Ltd</t>
  </si>
  <si>
    <t xml:space="preserve">Abbot's Salford  </t>
  </si>
  <si>
    <t>Table Tennis Table Warm Hub</t>
  </si>
  <si>
    <t>Bribar Sports</t>
  </si>
  <si>
    <t>Table Tennis sundries</t>
  </si>
  <si>
    <t>Bird mouth fencing Tothall Lane</t>
  </si>
  <si>
    <t>Skateboard sign</t>
  </si>
  <si>
    <t>GPP Trading</t>
  </si>
  <si>
    <t>ESE Direct Ltd</t>
  </si>
  <si>
    <t>Classification</t>
  </si>
  <si>
    <t xml:space="preserve">Location </t>
  </si>
  <si>
    <t>Purchase Cost</t>
  </si>
  <si>
    <t xml:space="preserve">Buildings &amp; Land </t>
  </si>
  <si>
    <t>School Road</t>
  </si>
  <si>
    <t>1.62 ha</t>
  </si>
  <si>
    <t>Playing field</t>
  </si>
  <si>
    <t>Mobile Building</t>
  </si>
  <si>
    <t>Playing Field, School Rd</t>
  </si>
  <si>
    <t>Office Equipment</t>
  </si>
  <si>
    <t>Total Buildings &amp; Land</t>
  </si>
  <si>
    <t>General Office Equipment</t>
  </si>
  <si>
    <t>Home Office</t>
  </si>
  <si>
    <t>Mem Hall Office</t>
  </si>
  <si>
    <t>Current Value</t>
  </si>
  <si>
    <t>Quantity</t>
  </si>
  <si>
    <t>Total Value</t>
  </si>
  <si>
    <t>Chair House</t>
  </si>
  <si>
    <t>Playing Field</t>
  </si>
  <si>
    <t xml:space="preserve">Plaque </t>
  </si>
  <si>
    <t xml:space="preserve">Solar powered lights </t>
  </si>
  <si>
    <t>Allotments</t>
  </si>
  <si>
    <t xml:space="preserve">Water troughs </t>
  </si>
  <si>
    <t>Parish Noticeboard</t>
  </si>
  <si>
    <t>School Rd</t>
  </si>
  <si>
    <t>Irons Cross</t>
  </si>
  <si>
    <t>HMP Long Lartin</t>
  </si>
  <si>
    <t>Around Parish</t>
  </si>
  <si>
    <t>Limebridge Rural 
Services</t>
  </si>
  <si>
    <t>Allotment Gate &amp; 
Playing Field Gate</t>
  </si>
  <si>
    <t>Dunnington Church 
Hall &amp; Mem Hall</t>
  </si>
  <si>
    <t>Dunnington, Rushford, 
Abbot's Salford</t>
  </si>
  <si>
    <t>Abbot's Salford 
Telephone Kiosk</t>
  </si>
  <si>
    <t>School Rd opposite 
Angus Soft Fruits</t>
  </si>
  <si>
    <t>Bird mouth fencing Evesham Rd</t>
  </si>
  <si>
    <t>Bird mouth fencing Abbots Salf</t>
  </si>
  <si>
    <t>Limebridge Rural
Services</t>
  </si>
  <si>
    <t>Pump Track Sign</t>
  </si>
  <si>
    <t>NBB Recycled Furn</t>
  </si>
  <si>
    <t>Signs R Us</t>
  </si>
  <si>
    <t>PFL Group</t>
  </si>
  <si>
    <t>Kompan Ltd</t>
  </si>
  <si>
    <t>Seton UK</t>
  </si>
  <si>
    <t>Wicksteed</t>
  </si>
  <si>
    <t>Bus stop by Willow Park</t>
  </si>
  <si>
    <t>St Matthews 
Church x 1
Dunnington Baptist
Church x 1
Priors Crescent POS x 3</t>
  </si>
  <si>
    <t>Coronation Benches &amp; plaques</t>
  </si>
  <si>
    <t>Memorial Hall Litter Bin</t>
  </si>
  <si>
    <t>McVeigh Parker Ltd</t>
  </si>
  <si>
    <t>Memorial Garden</t>
  </si>
  <si>
    <t>S E Cooper</t>
  </si>
  <si>
    <t>Replacement parish noticeboard</t>
  </si>
  <si>
    <t>Rushford</t>
  </si>
  <si>
    <t>Greenbarnes Ltd</t>
  </si>
  <si>
    <t>Hoop Bar for Defib</t>
  </si>
  <si>
    <t>Feeder Pillar</t>
  </si>
  <si>
    <t>Enclosure Shop</t>
  </si>
  <si>
    <t>School Rd x 2
Abbot's Salford x 1</t>
  </si>
  <si>
    <r>
      <t xml:space="preserve">Dunnington by School
</t>
    </r>
    <r>
      <rPr>
        <b/>
        <sz val="11"/>
        <color theme="9" tint="-0.249977111117893"/>
        <rFont val="Aptos"/>
      </rPr>
      <t>Rushford w/off 2025</t>
    </r>
  </si>
  <si>
    <t>Opposite shop</t>
  </si>
  <si>
    <t>Donated CALA</t>
  </si>
  <si>
    <t>Bespoke Village Sign</t>
  </si>
  <si>
    <t>School Rd/Evesham Rd
island</t>
  </si>
  <si>
    <t>Village Sign People</t>
  </si>
  <si>
    <t>Leisure Trail Fencing</t>
  </si>
  <si>
    <t>Beg of Leisure Train</t>
  </si>
  <si>
    <t>740m</t>
  </si>
  <si>
    <t>2025-2026</t>
  </si>
  <si>
    <t>Writen Off Jul 25 -1,158</t>
  </si>
  <si>
    <t>CSW Team</t>
  </si>
  <si>
    <t>Amazon</t>
  </si>
  <si>
    <t>Written Off Aug 25 -349</t>
  </si>
  <si>
    <t>Max Howarth Home</t>
  </si>
  <si>
    <t>Dell</t>
  </si>
  <si>
    <t>A Richardson Home</t>
  </si>
  <si>
    <t>Inspiron Laptop &amp; Case</t>
  </si>
  <si>
    <t>Kim James Home</t>
  </si>
  <si>
    <t>LRS</t>
  </si>
  <si>
    <t>Xmas Direct</t>
  </si>
  <si>
    <t>Covid Bench &amp; Plaque</t>
  </si>
  <si>
    <t>Outside Willow Park</t>
  </si>
  <si>
    <t>Written Off Jul 25 -83</t>
  </si>
  <si>
    <t>Nisbetts Ltd</t>
  </si>
  <si>
    <t>Warwickshire County Council</t>
  </si>
  <si>
    <t>School Rd by Park Hall</t>
  </si>
  <si>
    <t>Dell GP3J4C4</t>
  </si>
  <si>
    <t>Dell H58H4C4</t>
  </si>
  <si>
    <t>Christmas Lights Rushford</t>
  </si>
  <si>
    <t>St Matthews Close</t>
  </si>
  <si>
    <t>Flower Planter</t>
  </si>
  <si>
    <t>Speed Gun &amp; Case</t>
  </si>
  <si>
    <t>VAS</t>
  </si>
  <si>
    <t>Evesham/Station Rd</t>
  </si>
  <si>
    <t>Tothall Lane</t>
  </si>
  <si>
    <t>Post &amp; Rail Fencing &amp; kissing gate</t>
  </si>
  <si>
    <t>written off Jul 25</t>
  </si>
  <si>
    <t>Lighting &amp; Heater</t>
  </si>
  <si>
    <t>Glo Electrics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</si>
</sst>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1" x14ac:knownFonts="1">
    <font>
      <sz val="12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B05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Aptos"/>
    </font>
    <font>
      <b/>
      <sz val="12"/>
      <color rgb="FFFF0000"/>
      <name val="Aptos"/>
    </font>
    <font>
      <sz val="10"/>
      <name val="Aptos"/>
    </font>
    <font>
      <sz val="12"/>
      <name val="Aptos"/>
    </font>
    <font>
      <b/>
      <sz val="10"/>
      <color rgb="FFFF0000"/>
      <name val="Aptos"/>
    </font>
    <font>
      <b/>
      <sz val="10"/>
      <name val="Aptos"/>
    </font>
    <font>
      <b/>
      <sz val="11"/>
      <color rgb="FF00B050"/>
      <name val="Aptos"/>
    </font>
    <font>
      <sz val="11"/>
      <color rgb="FF00B050"/>
      <name val="Aptos"/>
    </font>
    <font>
      <b/>
      <sz val="11"/>
      <color rgb="FFFF0000"/>
      <name val="Aptos"/>
    </font>
    <font>
      <sz val="11"/>
      <name val="Aptos"/>
    </font>
    <font>
      <sz val="11"/>
      <color rgb="FF0070C0"/>
      <name val="Aptos"/>
    </font>
    <font>
      <b/>
      <sz val="11"/>
      <color rgb="FF0070C0"/>
      <name val="Aptos"/>
    </font>
    <font>
      <sz val="11"/>
      <color theme="1"/>
      <name val="Aptos"/>
    </font>
    <font>
      <sz val="10"/>
      <color theme="1"/>
      <name val="Aptos"/>
    </font>
    <font>
      <sz val="11"/>
      <color theme="1"/>
      <name val="Times New Roman"/>
      <family val="1"/>
    </font>
    <font>
      <b/>
      <sz val="9"/>
      <name val="Aptos"/>
    </font>
    <font>
      <sz val="9"/>
      <name val="Aptos"/>
    </font>
    <font>
      <b/>
      <sz val="9"/>
      <color rgb="FFFF0000"/>
      <name val="Aptos"/>
    </font>
    <font>
      <b/>
      <sz val="9"/>
      <color rgb="FF00B050"/>
      <name val="Aptos"/>
    </font>
    <font>
      <b/>
      <sz val="11"/>
      <color theme="9" tint="-0.249977111117893"/>
      <name val="Aptos"/>
    </font>
    <font>
      <sz val="12"/>
      <color rgb="FFFF0000"/>
      <name val="Calibri"/>
      <family val="2"/>
      <scheme val="minor"/>
    </font>
    <font>
      <sz val="10"/>
      <color rgb="FFFF0000"/>
      <name val="Aptos"/>
    </font>
    <font>
      <sz val="11"/>
      <color rgb="FFFF0000"/>
      <name val="Aptos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1" applyProtection="1">
      <protection locked="0"/>
    </xf>
    <xf numFmtId="165" fontId="2" fillId="0" borderId="0" xfId="2" applyNumberFormat="1" applyFont="1" applyProtection="1">
      <protection locked="0"/>
    </xf>
    <xf numFmtId="165" fontId="1" fillId="0" borderId="0" xfId="2" applyNumberFormat="1" applyProtection="1">
      <protection locked="0"/>
    </xf>
    <xf numFmtId="0" fontId="1" fillId="2" borderId="0" xfId="1" applyFill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2" fillId="2" borderId="0" xfId="1" applyFont="1" applyFill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  <xf numFmtId="165" fontId="7" fillId="0" borderId="0" xfId="2" applyNumberFormat="1" applyFont="1" applyProtection="1">
      <protection locked="0"/>
    </xf>
    <xf numFmtId="165" fontId="6" fillId="0" borderId="0" xfId="2" applyNumberFormat="1" applyFont="1" applyProtection="1">
      <protection locked="0"/>
    </xf>
    <xf numFmtId="0" fontId="6" fillId="0" borderId="0" xfId="1" applyFont="1" applyProtection="1">
      <protection locked="0"/>
    </xf>
    <xf numFmtId="165" fontId="7" fillId="0" borderId="0" xfId="2" applyNumberFormat="1" applyFont="1" applyAlignment="1" applyProtection="1">
      <alignment horizontal="left"/>
      <protection locked="0"/>
    </xf>
    <xf numFmtId="165" fontId="7" fillId="0" borderId="0" xfId="2" applyNumberFormat="1" applyFont="1" applyAlignment="1" applyProtection="1">
      <alignment horizontal="center"/>
      <protection locked="0"/>
    </xf>
    <xf numFmtId="165" fontId="7" fillId="0" borderId="0" xfId="2" applyNumberFormat="1" applyFont="1" applyAlignment="1" applyProtection="1">
      <alignment horizontal="right"/>
      <protection locked="0"/>
    </xf>
    <xf numFmtId="0" fontId="7" fillId="0" borderId="0" xfId="1" applyFont="1" applyAlignment="1" applyProtection="1">
      <alignment horizontal="right"/>
      <protection locked="0"/>
    </xf>
    <xf numFmtId="0" fontId="6" fillId="0" borderId="1" xfId="1" applyFont="1" applyBorder="1" applyProtection="1">
      <protection locked="0"/>
    </xf>
    <xf numFmtId="165" fontId="6" fillId="0" borderId="1" xfId="2" applyNumberFormat="1" applyFont="1" applyBorder="1" applyProtection="1">
      <protection locked="0"/>
    </xf>
    <xf numFmtId="1" fontId="6" fillId="0" borderId="1" xfId="1" applyNumberFormat="1" applyFont="1" applyBorder="1" applyAlignment="1" applyProtection="1">
      <alignment horizontal="center"/>
      <protection locked="0"/>
    </xf>
    <xf numFmtId="165" fontId="6" fillId="2" borderId="1" xfId="2" applyNumberFormat="1" applyFont="1" applyFill="1" applyBorder="1"/>
    <xf numFmtId="0" fontId="6" fillId="2" borderId="1" xfId="1" applyFont="1" applyFill="1" applyBorder="1"/>
    <xf numFmtId="3" fontId="6" fillId="0" borderId="2" xfId="1" applyNumberFormat="1" applyFont="1" applyBorder="1" applyProtection="1">
      <protection locked="0"/>
    </xf>
    <xf numFmtId="0" fontId="8" fillId="0" borderId="0" xfId="0" applyFont="1"/>
    <xf numFmtId="0" fontId="9" fillId="0" borderId="0" xfId="0" applyFont="1"/>
    <xf numFmtId="0" fontId="10" fillId="0" borderId="1" xfId="1" applyFont="1" applyBorder="1" applyProtection="1">
      <protection locked="0"/>
    </xf>
    <xf numFmtId="0" fontId="11" fillId="0" borderId="1" xfId="1" applyFont="1" applyBorder="1" applyProtection="1">
      <protection locked="0"/>
    </xf>
    <xf numFmtId="0" fontId="8" fillId="0" borderId="1" xfId="0" applyFont="1" applyBorder="1"/>
    <xf numFmtId="0" fontId="11" fillId="0" borderId="7" xfId="1" applyFont="1" applyBorder="1" applyAlignment="1" applyProtection="1">
      <alignment horizontal="left"/>
      <protection locked="0"/>
    </xf>
    <xf numFmtId="0" fontId="11" fillId="0" borderId="12" xfId="1" applyFont="1" applyBorder="1" applyProtection="1">
      <protection locked="0"/>
    </xf>
    <xf numFmtId="0" fontId="8" fillId="0" borderId="13" xfId="0" applyFont="1" applyBorder="1"/>
    <xf numFmtId="3" fontId="8" fillId="0" borderId="13" xfId="0" applyNumberFormat="1" applyFont="1" applyBorder="1"/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9" fillId="0" borderId="4" xfId="0" applyFont="1" applyBorder="1"/>
    <xf numFmtId="0" fontId="8" fillId="0" borderId="5" xfId="0" applyFont="1" applyBorder="1"/>
    <xf numFmtId="165" fontId="10" fillId="0" borderId="1" xfId="2" applyNumberFormat="1" applyFont="1" applyBorder="1" applyProtection="1">
      <protection locked="0"/>
    </xf>
    <xf numFmtId="165" fontId="11" fillId="0" borderId="1" xfId="2" applyNumberFormat="1" applyFont="1" applyBorder="1" applyProtection="1">
      <protection locked="0"/>
    </xf>
    <xf numFmtId="165" fontId="11" fillId="0" borderId="1" xfId="2" applyNumberFormat="1" applyFont="1" applyBorder="1" applyAlignment="1" applyProtection="1">
      <alignment horizontal="center"/>
      <protection locked="0"/>
    </xf>
    <xf numFmtId="0" fontId="8" fillId="0" borderId="18" xfId="0" applyFont="1" applyBorder="1"/>
    <xf numFmtId="0" fontId="8" fillId="0" borderId="19" xfId="0" applyFont="1" applyBorder="1"/>
    <xf numFmtId="165" fontId="10" fillId="0" borderId="1" xfId="2" applyNumberFormat="1" applyFont="1" applyBorder="1"/>
    <xf numFmtId="165" fontId="11" fillId="0" borderId="1" xfId="2" applyNumberFormat="1" applyFont="1" applyBorder="1"/>
    <xf numFmtId="0" fontId="11" fillId="0" borderId="0" xfId="1" applyFont="1" applyProtection="1">
      <protection locked="0"/>
    </xf>
    <xf numFmtId="165" fontId="6" fillId="0" borderId="16" xfId="2" applyNumberFormat="1" applyFont="1" applyBorder="1" applyProtection="1">
      <protection locked="0"/>
    </xf>
    <xf numFmtId="165" fontId="6" fillId="0" borderId="16" xfId="2" applyNumberFormat="1" applyFont="1" applyBorder="1"/>
    <xf numFmtId="0" fontId="6" fillId="0" borderId="20" xfId="1" applyFont="1" applyBorder="1" applyProtection="1">
      <protection locked="0"/>
    </xf>
    <xf numFmtId="0" fontId="6" fillId="0" borderId="5" xfId="1" applyFont="1" applyBorder="1" applyAlignment="1" applyProtection="1">
      <alignment horizontal="center"/>
      <protection locked="0"/>
    </xf>
    <xf numFmtId="0" fontId="6" fillId="0" borderId="5" xfId="1" applyFont="1" applyBorder="1" applyProtection="1">
      <protection locked="0"/>
    </xf>
    <xf numFmtId="165" fontId="6" fillId="0" borderId="5" xfId="2" applyNumberFormat="1" applyFont="1" applyBorder="1" applyProtection="1">
      <protection locked="0"/>
    </xf>
    <xf numFmtId="165" fontId="6" fillId="0" borderId="5" xfId="2" applyNumberFormat="1" applyFont="1" applyBorder="1"/>
    <xf numFmtId="0" fontId="12" fillId="0" borderId="4" xfId="1" applyFont="1" applyBorder="1" applyProtection="1">
      <protection locked="0"/>
    </xf>
    <xf numFmtId="0" fontId="10" fillId="0" borderId="5" xfId="1" applyFont="1" applyBorder="1" applyAlignment="1" applyProtection="1">
      <alignment horizontal="center"/>
      <protection locked="0"/>
    </xf>
    <xf numFmtId="0" fontId="10" fillId="0" borderId="5" xfId="1" applyFont="1" applyBorder="1" applyProtection="1">
      <protection locked="0"/>
    </xf>
    <xf numFmtId="0" fontId="10" fillId="0" borderId="1" xfId="1" applyFont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center"/>
      <protection locked="0"/>
    </xf>
    <xf numFmtId="0" fontId="10" fillId="0" borderId="12" xfId="1" applyFont="1" applyBorder="1" applyProtection="1">
      <protection locked="0"/>
    </xf>
    <xf numFmtId="0" fontId="10" fillId="0" borderId="13" xfId="1" applyFont="1" applyBorder="1" applyAlignment="1" applyProtection="1">
      <alignment horizontal="center"/>
      <protection locked="0"/>
    </xf>
    <xf numFmtId="165" fontId="10" fillId="0" borderId="13" xfId="2" applyNumberFormat="1" applyFont="1" applyBorder="1" applyProtection="1">
      <protection locked="0"/>
    </xf>
    <xf numFmtId="165" fontId="10" fillId="0" borderId="13" xfId="2" applyNumberFormat="1" applyFont="1" applyBorder="1"/>
    <xf numFmtId="0" fontId="10" fillId="0" borderId="13" xfId="1" applyFont="1" applyBorder="1" applyProtection="1">
      <protection locked="0"/>
    </xf>
    <xf numFmtId="165" fontId="10" fillId="0" borderId="5" xfId="2" applyNumberFormat="1" applyFont="1" applyBorder="1" applyProtection="1">
      <protection locked="0"/>
    </xf>
    <xf numFmtId="165" fontId="10" fillId="0" borderId="5" xfId="2" applyNumberFormat="1" applyFont="1" applyBorder="1"/>
    <xf numFmtId="0" fontId="14" fillId="0" borderId="6" xfId="1" applyFont="1" applyBorder="1" applyAlignment="1" applyProtection="1">
      <alignment horizontal="center"/>
      <protection locked="0"/>
    </xf>
    <xf numFmtId="0" fontId="10" fillId="0" borderId="7" xfId="1" applyFont="1" applyBorder="1" applyProtection="1">
      <protection locked="0"/>
    </xf>
    <xf numFmtId="0" fontId="15" fillId="0" borderId="8" xfId="1" applyFont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165" fontId="10" fillId="0" borderId="10" xfId="2" applyNumberFormat="1" applyFont="1" applyBorder="1"/>
    <xf numFmtId="0" fontId="16" fillId="0" borderId="4" xfId="1" applyFont="1" applyBorder="1" applyProtection="1">
      <protection locked="0"/>
    </xf>
    <xf numFmtId="0" fontId="17" fillId="0" borderId="5" xfId="1" applyFont="1" applyBorder="1" applyAlignment="1" applyProtection="1">
      <alignment horizontal="center"/>
      <protection locked="0"/>
    </xf>
    <xf numFmtId="0" fontId="17" fillId="0" borderId="5" xfId="1" applyFont="1" applyBorder="1" applyProtection="1">
      <protection locked="0"/>
    </xf>
    <xf numFmtId="0" fontId="17" fillId="0" borderId="7" xfId="1" applyFont="1" applyBorder="1" applyAlignment="1" applyProtection="1">
      <alignment horizontal="left"/>
      <protection locked="0"/>
    </xf>
    <xf numFmtId="0" fontId="17" fillId="0" borderId="1" xfId="1" applyFont="1" applyBorder="1" applyAlignment="1" applyProtection="1">
      <alignment horizontal="center"/>
      <protection locked="0"/>
    </xf>
    <xf numFmtId="165" fontId="17" fillId="0" borderId="1" xfId="2" applyNumberFormat="1" applyFont="1" applyBorder="1"/>
    <xf numFmtId="0" fontId="17" fillId="0" borderId="1" xfId="1" applyFont="1" applyBorder="1" applyProtection="1">
      <protection locked="0"/>
    </xf>
    <xf numFmtId="0" fontId="17" fillId="0" borderId="12" xfId="1" applyFont="1" applyBorder="1" applyProtection="1">
      <protection locked="0"/>
    </xf>
    <xf numFmtId="0" fontId="17" fillId="0" borderId="13" xfId="1" applyFont="1" applyBorder="1" applyAlignment="1" applyProtection="1">
      <alignment horizontal="center"/>
      <protection locked="0"/>
    </xf>
    <xf numFmtId="165" fontId="17" fillId="0" borderId="13" xfId="2" applyNumberFormat="1" applyFont="1" applyBorder="1"/>
    <xf numFmtId="0" fontId="17" fillId="0" borderId="13" xfId="1" applyFont="1" applyBorder="1" applyProtection="1">
      <protection locked="0"/>
    </xf>
    <xf numFmtId="165" fontId="17" fillId="0" borderId="5" xfId="2" applyNumberFormat="1" applyFont="1" applyBorder="1" applyProtection="1">
      <protection locked="0"/>
    </xf>
    <xf numFmtId="165" fontId="17" fillId="0" borderId="5" xfId="2" applyNumberFormat="1" applyFont="1" applyBorder="1"/>
    <xf numFmtId="0" fontId="17" fillId="0" borderId="7" xfId="1" applyFont="1" applyBorder="1" applyProtection="1">
      <protection locked="0"/>
    </xf>
    <xf numFmtId="165" fontId="17" fillId="0" borderId="1" xfId="2" applyNumberFormat="1" applyFont="1" applyBorder="1" applyProtection="1">
      <protection locked="0"/>
    </xf>
    <xf numFmtId="165" fontId="17" fillId="0" borderId="1" xfId="2" applyNumberFormat="1" applyFont="1" applyBorder="1" applyAlignment="1" applyProtection="1">
      <alignment horizontal="center"/>
      <protection locked="0"/>
    </xf>
    <xf numFmtId="0" fontId="17" fillId="0" borderId="9" xfId="1" applyFont="1" applyBorder="1" applyProtection="1">
      <protection locked="0"/>
    </xf>
    <xf numFmtId="0" fontId="17" fillId="0" borderId="10" xfId="1" applyFont="1" applyBorder="1" applyAlignment="1" applyProtection="1">
      <alignment horizontal="center"/>
      <protection locked="0"/>
    </xf>
    <xf numFmtId="165" fontId="17" fillId="0" borderId="10" xfId="2" applyNumberFormat="1" applyFont="1" applyBorder="1" applyProtection="1">
      <protection locked="0"/>
    </xf>
    <xf numFmtId="165" fontId="17" fillId="0" borderId="10" xfId="2" applyNumberFormat="1" applyFont="1" applyBorder="1"/>
    <xf numFmtId="0" fontId="18" fillId="0" borderId="7" xfId="1" applyFont="1" applyBorder="1" applyProtection="1">
      <protection locked="0"/>
    </xf>
    <xf numFmtId="0" fontId="18" fillId="0" borderId="1" xfId="1" applyFont="1" applyBorder="1" applyAlignment="1" applyProtection="1">
      <alignment horizontal="center"/>
      <protection locked="0"/>
    </xf>
    <xf numFmtId="165" fontId="18" fillId="0" borderId="1" xfId="2" applyNumberFormat="1" applyFont="1" applyBorder="1" applyProtection="1">
      <protection locked="0"/>
    </xf>
    <xf numFmtId="165" fontId="18" fillId="0" borderId="1" xfId="2" applyNumberFormat="1" applyFont="1" applyBorder="1"/>
    <xf numFmtId="0" fontId="19" fillId="0" borderId="8" xfId="1" applyFont="1" applyBorder="1" applyAlignment="1" applyProtection="1">
      <alignment horizontal="left"/>
      <protection locked="0"/>
    </xf>
    <xf numFmtId="0" fontId="3" fillId="0" borderId="6" xfId="1" applyFont="1" applyBorder="1" applyAlignment="1" applyProtection="1">
      <alignment horizontal="center"/>
      <protection locked="0"/>
    </xf>
    <xf numFmtId="0" fontId="10" fillId="0" borderId="10" xfId="1" applyFont="1" applyBorder="1" applyProtection="1">
      <protection locked="0"/>
    </xf>
    <xf numFmtId="0" fontId="20" fillId="0" borderId="1" xfId="0" applyFont="1" applyBorder="1"/>
    <xf numFmtId="165" fontId="17" fillId="0" borderId="13" xfId="2" applyNumberFormat="1" applyFont="1" applyBorder="1" applyAlignment="1" applyProtection="1">
      <alignment horizontal="center"/>
      <protection locked="0"/>
    </xf>
    <xf numFmtId="0" fontId="6" fillId="0" borderId="16" xfId="1" applyFont="1" applyBorder="1" applyProtection="1">
      <protection locked="0"/>
    </xf>
    <xf numFmtId="0" fontId="15" fillId="0" borderId="6" xfId="1" applyFont="1" applyBorder="1" applyAlignment="1" applyProtection="1">
      <alignment horizontal="center"/>
      <protection locked="0"/>
    </xf>
    <xf numFmtId="0" fontId="21" fillId="0" borderId="7" xfId="1" applyFont="1" applyBorder="1" applyProtection="1">
      <protection locked="0"/>
    </xf>
    <xf numFmtId="0" fontId="20" fillId="0" borderId="1" xfId="1" applyFont="1" applyBorder="1" applyAlignment="1" applyProtection="1">
      <alignment horizontal="left"/>
      <protection locked="0"/>
    </xf>
    <xf numFmtId="0" fontId="20" fillId="0" borderId="8" xfId="1" applyFont="1" applyBorder="1" applyAlignment="1" applyProtection="1">
      <alignment horizontal="left"/>
      <protection locked="0"/>
    </xf>
    <xf numFmtId="0" fontId="20" fillId="0" borderId="7" xfId="1" applyFont="1" applyBorder="1" applyProtection="1">
      <protection locked="0"/>
    </xf>
    <xf numFmtId="0" fontId="17" fillId="0" borderId="1" xfId="1" applyFont="1" applyBorder="1" applyAlignment="1" applyProtection="1">
      <alignment horizontal="right"/>
      <protection locked="0"/>
    </xf>
    <xf numFmtId="0" fontId="17" fillId="0" borderId="1" xfId="1" applyFont="1" applyBorder="1" applyAlignment="1" applyProtection="1">
      <alignment horizontal="left"/>
      <protection locked="0"/>
    </xf>
    <xf numFmtId="0" fontId="17" fillId="0" borderId="8" xfId="1" applyFont="1" applyBorder="1" applyAlignment="1" applyProtection="1">
      <alignment horizontal="left"/>
      <protection locked="0"/>
    </xf>
    <xf numFmtId="0" fontId="22" fillId="0" borderId="1" xfId="1" applyFont="1" applyBorder="1" applyAlignment="1" applyProtection="1">
      <alignment horizontal="left"/>
      <protection locked="0"/>
    </xf>
    <xf numFmtId="0" fontId="20" fillId="0" borderId="11" xfId="1" applyFont="1" applyBorder="1" applyAlignment="1" applyProtection="1">
      <alignment horizontal="left"/>
      <protection locked="0"/>
    </xf>
    <xf numFmtId="165" fontId="17" fillId="0" borderId="1" xfId="2" applyNumberFormat="1" applyFont="1" applyBorder="1" applyAlignment="1">
      <alignment horizontal="left"/>
    </xf>
    <xf numFmtId="0" fontId="20" fillId="0" borderId="14" xfId="1" applyFont="1" applyBorder="1" applyAlignment="1" applyProtection="1">
      <alignment horizontal="left"/>
      <protection locked="0"/>
    </xf>
    <xf numFmtId="0" fontId="17" fillId="0" borderId="7" xfId="1" applyFont="1" applyBorder="1" applyAlignment="1" applyProtection="1">
      <alignment wrapText="1"/>
      <protection locked="0"/>
    </xf>
    <xf numFmtId="0" fontId="17" fillId="0" borderId="22" xfId="1" applyFont="1" applyBorder="1" applyProtection="1">
      <protection locked="0"/>
    </xf>
    <xf numFmtId="0" fontId="17" fillId="0" borderId="21" xfId="1" applyFont="1" applyBorder="1" applyAlignment="1" applyProtection="1">
      <alignment horizontal="center"/>
      <protection locked="0"/>
    </xf>
    <xf numFmtId="165" fontId="17" fillId="0" borderId="21" xfId="2" applyNumberFormat="1" applyFont="1" applyBorder="1" applyProtection="1">
      <protection locked="0"/>
    </xf>
    <xf numFmtId="165" fontId="17" fillId="0" borderId="21" xfId="2" applyNumberFormat="1" applyFont="1" applyBorder="1"/>
    <xf numFmtId="0" fontId="17" fillId="0" borderId="21" xfId="1" applyFont="1" applyBorder="1" applyProtection="1">
      <protection locked="0"/>
    </xf>
    <xf numFmtId="0" fontId="14" fillId="0" borderId="23" xfId="1" applyFont="1" applyBorder="1" applyAlignment="1" applyProtection="1">
      <alignment horizontal="center"/>
      <protection locked="0"/>
    </xf>
    <xf numFmtId="0" fontId="20" fillId="0" borderId="8" xfId="1" applyFont="1" applyBorder="1" applyAlignment="1" applyProtection="1">
      <alignment horizontal="left" wrapText="1"/>
      <protection locked="0"/>
    </xf>
    <xf numFmtId="0" fontId="17" fillId="0" borderId="7" xfId="1" applyFont="1" applyBorder="1" applyAlignment="1" applyProtection="1">
      <alignment vertical="center"/>
      <protection locked="0"/>
    </xf>
    <xf numFmtId="0" fontId="17" fillId="0" borderId="1" xfId="1" applyFont="1" applyBorder="1" applyAlignment="1" applyProtection="1">
      <alignment horizontal="center" vertical="center"/>
      <protection locked="0"/>
    </xf>
    <xf numFmtId="165" fontId="17" fillId="0" borderId="1" xfId="2" applyNumberFormat="1" applyFont="1" applyBorder="1" applyAlignment="1" applyProtection="1">
      <alignment horizontal="center" vertical="center"/>
      <protection locked="0"/>
    </xf>
    <xf numFmtId="165" fontId="17" fillId="0" borderId="1" xfId="2" applyNumberFormat="1" applyFont="1" applyBorder="1" applyAlignment="1">
      <alignment vertical="center"/>
    </xf>
    <xf numFmtId="0" fontId="17" fillId="0" borderId="1" xfId="1" applyFont="1" applyBorder="1" applyAlignment="1" applyProtection="1">
      <alignment vertical="center"/>
      <protection locked="0"/>
    </xf>
    <xf numFmtId="0" fontId="23" fillId="0" borderId="4" xfId="1" applyFont="1" applyBorder="1" applyAlignment="1" applyProtection="1">
      <alignment horizontal="center" vertical="center"/>
      <protection locked="0"/>
    </xf>
    <xf numFmtId="165" fontId="23" fillId="0" borderId="5" xfId="2" applyNumberFormat="1" applyFont="1" applyBorder="1" applyAlignment="1" applyProtection="1">
      <alignment horizontal="center"/>
      <protection locked="0"/>
    </xf>
    <xf numFmtId="0" fontId="24" fillId="0" borderId="9" xfId="1" applyFont="1" applyBorder="1" applyProtection="1">
      <protection locked="0"/>
    </xf>
    <xf numFmtId="165" fontId="23" fillId="0" borderId="10" xfId="2" applyNumberFormat="1" applyFont="1" applyBorder="1" applyAlignment="1" applyProtection="1">
      <alignment horizontal="center"/>
      <protection locked="0"/>
    </xf>
    <xf numFmtId="0" fontId="25" fillId="0" borderId="15" xfId="1" applyFont="1" applyBorder="1" applyProtection="1">
      <protection locked="0"/>
    </xf>
    <xf numFmtId="0" fontId="24" fillId="0" borderId="16" xfId="1" applyFont="1" applyBorder="1" applyAlignment="1" applyProtection="1">
      <alignment horizontal="center"/>
      <protection locked="0"/>
    </xf>
    <xf numFmtId="165" fontId="23" fillId="0" borderId="16" xfId="2" quotePrefix="1" applyNumberFormat="1" applyFont="1" applyBorder="1" applyAlignment="1" applyProtection="1">
      <alignment horizontal="center"/>
      <protection locked="0"/>
    </xf>
    <xf numFmtId="0" fontId="23" fillId="0" borderId="16" xfId="1" applyFont="1" applyBorder="1" applyAlignment="1" applyProtection="1">
      <alignment horizontal="right"/>
      <protection locked="0"/>
    </xf>
    <xf numFmtId="0" fontId="24" fillId="0" borderId="16" xfId="1" applyFont="1" applyBorder="1" applyProtection="1">
      <protection locked="0"/>
    </xf>
    <xf numFmtId="165" fontId="26" fillId="0" borderId="17" xfId="2" applyNumberFormat="1" applyFont="1" applyBorder="1" applyAlignment="1" applyProtection="1">
      <alignment horizontal="center"/>
      <protection locked="0"/>
    </xf>
    <xf numFmtId="0" fontId="24" fillId="0" borderId="7" xfId="1" applyFont="1" applyBorder="1" applyAlignment="1" applyProtection="1">
      <alignment horizontal="left"/>
      <protection locked="0"/>
    </xf>
    <xf numFmtId="0" fontId="24" fillId="0" borderId="1" xfId="1" applyFont="1" applyBorder="1" applyAlignment="1" applyProtection="1">
      <alignment horizontal="center"/>
      <protection locked="0"/>
    </xf>
    <xf numFmtId="165" fontId="23" fillId="0" borderId="1" xfId="2" applyNumberFormat="1" applyFont="1" applyBorder="1" applyAlignment="1" applyProtection="1">
      <alignment horizontal="right"/>
      <protection locked="0"/>
    </xf>
    <xf numFmtId="165" fontId="24" fillId="0" borderId="1" xfId="2" applyNumberFormat="1" applyFont="1" applyBorder="1"/>
    <xf numFmtId="0" fontId="24" fillId="0" borderId="1" xfId="1" applyFont="1" applyBorder="1" applyProtection="1">
      <protection locked="0"/>
    </xf>
    <xf numFmtId="0" fontId="26" fillId="0" borderId="8" xfId="1" applyFont="1" applyBorder="1" applyAlignment="1" applyProtection="1">
      <alignment horizontal="center"/>
      <protection locked="0"/>
    </xf>
    <xf numFmtId="0" fontId="24" fillId="0" borderId="10" xfId="1" applyFont="1" applyBorder="1" applyAlignment="1" applyProtection="1">
      <alignment horizontal="center"/>
      <protection locked="0"/>
    </xf>
    <xf numFmtId="165" fontId="24" fillId="0" borderId="10" xfId="2" applyNumberFormat="1" applyFont="1" applyBorder="1" applyProtection="1">
      <protection locked="0"/>
    </xf>
    <xf numFmtId="165" fontId="24" fillId="0" borderId="10" xfId="2" applyNumberFormat="1" applyFont="1" applyBorder="1"/>
    <xf numFmtId="0" fontId="24" fillId="0" borderId="10" xfId="1" applyFont="1" applyBorder="1" applyProtection="1">
      <protection locked="0"/>
    </xf>
    <xf numFmtId="0" fontId="26" fillId="0" borderId="11" xfId="1" applyFont="1" applyBorder="1" applyAlignment="1" applyProtection="1">
      <alignment horizontal="center"/>
      <protection locked="0"/>
    </xf>
    <xf numFmtId="0" fontId="20" fillId="0" borderId="7" xfId="1" applyFont="1" applyBorder="1" applyAlignment="1" applyProtection="1">
      <alignment vertical="center"/>
      <protection locked="0"/>
    </xf>
    <xf numFmtId="165" fontId="17" fillId="0" borderId="1" xfId="2" applyNumberFormat="1" applyFont="1" applyBorder="1" applyAlignment="1" applyProtection="1">
      <alignment vertical="center"/>
      <protection locked="0"/>
    </xf>
    <xf numFmtId="0" fontId="20" fillId="0" borderId="1" xfId="1" applyFont="1" applyBorder="1" applyAlignment="1" applyProtection="1">
      <alignment horizontal="left" vertical="center" wrapText="1"/>
      <protection locked="0"/>
    </xf>
    <xf numFmtId="0" fontId="20" fillId="0" borderId="8" xfId="1" applyFont="1" applyBorder="1" applyAlignment="1" applyProtection="1">
      <alignment horizontal="left" vertical="center"/>
      <protection locked="0"/>
    </xf>
    <xf numFmtId="0" fontId="17" fillId="0" borderId="1" xfId="1" applyFont="1" applyBorder="1" applyAlignment="1" applyProtection="1">
      <alignment vertical="center" wrapText="1"/>
      <protection locked="0"/>
    </xf>
    <xf numFmtId="0" fontId="15" fillId="0" borderId="8" xfId="1" applyFont="1" applyBorder="1" applyAlignment="1" applyProtection="1">
      <alignment horizontal="center" vertical="center"/>
      <protection locked="0"/>
    </xf>
    <xf numFmtId="0" fontId="20" fillId="0" borderId="1" xfId="1" applyFont="1" applyBorder="1" applyAlignment="1" applyProtection="1">
      <alignment horizontal="left" vertical="center"/>
      <protection locked="0"/>
    </xf>
    <xf numFmtId="0" fontId="20" fillId="0" borderId="8" xfId="0" applyFont="1" applyBorder="1" applyAlignment="1">
      <alignment vertical="center"/>
    </xf>
    <xf numFmtId="0" fontId="22" fillId="0" borderId="16" xfId="1" applyFont="1" applyBorder="1" applyAlignment="1" applyProtection="1">
      <alignment horizontal="left"/>
      <protection locked="0"/>
    </xf>
    <xf numFmtId="0" fontId="17" fillId="0" borderId="8" xfId="1" applyFont="1" applyBorder="1" applyProtection="1">
      <protection locked="0"/>
    </xf>
    <xf numFmtId="0" fontId="0" fillId="0" borderId="24" xfId="0" applyBorder="1"/>
    <xf numFmtId="0" fontId="17" fillId="0" borderId="11" xfId="1" applyFont="1" applyBorder="1" applyProtection="1">
      <protection locked="0"/>
    </xf>
    <xf numFmtId="1" fontId="6" fillId="0" borderId="16" xfId="1" applyNumberFormat="1" applyFont="1" applyBorder="1" applyAlignment="1" applyProtection="1">
      <alignment horizontal="center"/>
      <protection locked="0"/>
    </xf>
    <xf numFmtId="0" fontId="6" fillId="0" borderId="16" xfId="1" applyFont="1" applyBorder="1"/>
    <xf numFmtId="0" fontId="20" fillId="0" borderId="6" xfId="1" applyFont="1" applyBorder="1" applyAlignment="1" applyProtection="1">
      <alignment horizontal="left"/>
      <protection locked="0"/>
    </xf>
    <xf numFmtId="0" fontId="13" fillId="0" borderId="9" xfId="1" applyFont="1" applyBorder="1" applyAlignment="1" applyProtection="1">
      <alignment horizontal="right"/>
      <protection locked="0"/>
    </xf>
    <xf numFmtId="1" fontId="13" fillId="0" borderId="10" xfId="1" applyNumberFormat="1" applyFont="1" applyBorder="1" applyAlignment="1" applyProtection="1">
      <alignment horizontal="center"/>
      <protection locked="0"/>
    </xf>
    <xf numFmtId="165" fontId="13" fillId="0" borderId="10" xfId="2" applyNumberFormat="1" applyFont="1" applyBorder="1" applyProtection="1">
      <protection locked="0"/>
    </xf>
    <xf numFmtId="165" fontId="13" fillId="0" borderId="10" xfId="2" applyNumberFormat="1" applyFont="1" applyBorder="1"/>
    <xf numFmtId="0" fontId="13" fillId="0" borderId="7" xfId="1" applyFont="1" applyBorder="1" applyProtection="1">
      <protection locked="0"/>
    </xf>
    <xf numFmtId="0" fontId="14" fillId="0" borderId="23" xfId="1" applyFont="1" applyBorder="1" applyAlignment="1" applyProtection="1">
      <alignment horizontal="left"/>
      <protection locked="0"/>
    </xf>
    <xf numFmtId="165" fontId="17" fillId="0" borderId="21" xfId="2" applyNumberFormat="1" applyFont="1" applyBorder="1" applyAlignment="1" applyProtection="1">
      <alignment horizontal="center"/>
      <protection locked="0"/>
    </xf>
    <xf numFmtId="0" fontId="20" fillId="0" borderId="23" xfId="1" applyFont="1" applyBorder="1" applyAlignment="1" applyProtection="1">
      <alignment horizontal="left"/>
      <protection locked="0"/>
    </xf>
    <xf numFmtId="0" fontId="20" fillId="0" borderId="21" xfId="1" applyFont="1" applyBorder="1" applyAlignment="1" applyProtection="1">
      <alignment horizontal="center"/>
      <protection locked="0"/>
    </xf>
    <xf numFmtId="165" fontId="20" fillId="0" borderId="21" xfId="2" applyNumberFormat="1" applyFont="1" applyBorder="1" applyAlignment="1" applyProtection="1">
      <alignment horizontal="center"/>
      <protection locked="0"/>
    </xf>
    <xf numFmtId="165" fontId="20" fillId="0" borderId="21" xfId="2" applyNumberFormat="1" applyFont="1" applyBorder="1"/>
    <xf numFmtId="0" fontId="20" fillId="0" borderId="3" xfId="1" applyFont="1" applyBorder="1" applyProtection="1">
      <protection locked="0"/>
    </xf>
    <xf numFmtId="0" fontId="17" fillId="0" borderId="1" xfId="1" applyFont="1" applyBorder="1" applyAlignment="1" applyProtection="1">
      <alignment wrapText="1"/>
      <protection locked="0"/>
    </xf>
    <xf numFmtId="0" fontId="20" fillId="0" borderId="1" xfId="1" applyFont="1" applyBorder="1" applyProtection="1">
      <protection locked="0"/>
    </xf>
    <xf numFmtId="0" fontId="20" fillId="0" borderId="1" xfId="1" applyFont="1" applyBorder="1" applyAlignment="1" applyProtection="1">
      <alignment horizontal="center"/>
      <protection locked="0"/>
    </xf>
    <xf numFmtId="165" fontId="20" fillId="0" borderId="1" xfId="2" applyNumberFormat="1" applyFont="1" applyBorder="1" applyAlignment="1" applyProtection="1">
      <alignment horizontal="center"/>
      <protection locked="0"/>
    </xf>
    <xf numFmtId="165" fontId="20" fillId="0" borderId="1" xfId="2" applyNumberFormat="1" applyFont="1" applyBorder="1"/>
    <xf numFmtId="0" fontId="17" fillId="0" borderId="22" xfId="1" applyFont="1" applyBorder="1" applyAlignment="1" applyProtection="1">
      <alignment vertical="center"/>
      <protection locked="0"/>
    </xf>
    <xf numFmtId="0" fontId="17" fillId="0" borderId="21" xfId="1" applyFont="1" applyBorder="1" applyAlignment="1" applyProtection="1">
      <alignment horizontal="center" vertical="center"/>
      <protection locked="0"/>
    </xf>
    <xf numFmtId="165" fontId="17" fillId="0" borderId="21" xfId="2" applyNumberFormat="1" applyFont="1" applyBorder="1" applyAlignment="1" applyProtection="1">
      <alignment horizontal="center" vertical="center"/>
      <protection locked="0"/>
    </xf>
    <xf numFmtId="165" fontId="17" fillId="0" borderId="21" xfId="2" applyNumberFormat="1" applyFont="1" applyBorder="1" applyAlignment="1">
      <alignment vertical="center"/>
    </xf>
    <xf numFmtId="0" fontId="17" fillId="0" borderId="21" xfId="1" applyFont="1" applyBorder="1" applyAlignment="1" applyProtection="1">
      <alignment vertical="center" wrapText="1"/>
      <protection locked="0"/>
    </xf>
    <xf numFmtId="0" fontId="20" fillId="0" borderId="23" xfId="1" applyFont="1" applyBorder="1" applyAlignment="1" applyProtection="1">
      <alignment horizontal="left" vertical="center"/>
      <protection locked="0"/>
    </xf>
    <xf numFmtId="0" fontId="20" fillId="0" borderId="22" xfId="1" applyFont="1" applyBorder="1" applyProtection="1">
      <protection locked="0"/>
    </xf>
    <xf numFmtId="0" fontId="17" fillId="0" borderId="25" xfId="1" applyFont="1" applyBorder="1" applyProtection="1">
      <protection locked="0"/>
    </xf>
    <xf numFmtId="0" fontId="17" fillId="0" borderId="26" xfId="1" applyFont="1" applyBorder="1" applyAlignment="1" applyProtection="1">
      <alignment horizontal="center"/>
      <protection locked="0"/>
    </xf>
    <xf numFmtId="165" fontId="17" fillId="0" borderId="26" xfId="2" applyNumberFormat="1" applyFont="1" applyBorder="1" applyAlignment="1" applyProtection="1">
      <alignment horizontal="center"/>
      <protection locked="0"/>
    </xf>
    <xf numFmtId="165" fontId="17" fillId="0" borderId="26" xfId="2" applyNumberFormat="1" applyFont="1" applyBorder="1"/>
    <xf numFmtId="0" fontId="17" fillId="0" borderId="26" xfId="1" applyFont="1" applyBorder="1" applyProtection="1">
      <protection locked="0"/>
    </xf>
    <xf numFmtId="0" fontId="20" fillId="0" borderId="27" xfId="1" applyFont="1" applyBorder="1" applyAlignment="1" applyProtection="1">
      <alignment horizontal="left"/>
      <protection locked="0"/>
    </xf>
    <xf numFmtId="0" fontId="16" fillId="0" borderId="15" xfId="1" applyFont="1" applyBorder="1" applyProtection="1">
      <protection locked="0"/>
    </xf>
    <xf numFmtId="0" fontId="17" fillId="0" borderId="16" xfId="1" applyFont="1" applyBorder="1" applyAlignment="1" applyProtection="1">
      <alignment horizontal="center"/>
      <protection locked="0"/>
    </xf>
    <xf numFmtId="165" fontId="17" fillId="0" borderId="16" xfId="2" applyNumberFormat="1" applyFont="1" applyBorder="1" applyProtection="1">
      <protection locked="0"/>
    </xf>
    <xf numFmtId="165" fontId="17" fillId="0" borderId="16" xfId="2" applyNumberFormat="1" applyFont="1" applyBorder="1"/>
    <xf numFmtId="0" fontId="17" fillId="0" borderId="16" xfId="1" applyFont="1" applyBorder="1" applyProtection="1">
      <protection locked="0"/>
    </xf>
    <xf numFmtId="0" fontId="15" fillId="0" borderId="17" xfId="1" applyFont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0" fontId="17" fillId="0" borderId="8" xfId="1" applyFont="1" applyBorder="1" applyAlignment="1" applyProtection="1">
      <alignment wrapText="1"/>
      <protection locked="0"/>
    </xf>
    <xf numFmtId="0" fontId="17" fillId="0" borderId="9" xfId="1" applyFont="1" applyBorder="1" applyAlignment="1" applyProtection="1">
      <alignment vertical="center"/>
      <protection locked="0"/>
    </xf>
    <xf numFmtId="0" fontId="17" fillId="0" borderId="10" xfId="1" applyFont="1" applyBorder="1" applyAlignment="1" applyProtection="1">
      <alignment horizontal="center" vertical="center"/>
      <protection locked="0"/>
    </xf>
    <xf numFmtId="165" fontId="17" fillId="0" borderId="10" xfId="2" applyNumberFormat="1" applyFont="1" applyBorder="1" applyAlignment="1" applyProtection="1">
      <alignment horizontal="center" vertical="center"/>
      <protection locked="0"/>
    </xf>
    <xf numFmtId="165" fontId="17" fillId="0" borderId="10" xfId="2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17" fillId="0" borderId="11" xfId="1" applyFont="1" applyBorder="1" applyAlignment="1" applyProtection="1">
      <alignment wrapText="1"/>
      <protection locked="0"/>
    </xf>
    <xf numFmtId="0" fontId="29" fillId="0" borderId="1" xfId="1" applyFont="1" applyBorder="1" applyProtection="1">
      <protection locked="0"/>
    </xf>
    <xf numFmtId="0" fontId="21" fillId="0" borderId="12" xfId="1" applyFont="1" applyBorder="1" applyProtection="1">
      <protection locked="0"/>
    </xf>
    <xf numFmtId="165" fontId="30" fillId="0" borderId="1" xfId="2" applyNumberFormat="1" applyFont="1" applyBorder="1"/>
    <xf numFmtId="165" fontId="17" fillId="0" borderId="13" xfId="2" applyNumberFormat="1" applyFont="1" applyBorder="1" applyProtection="1">
      <protection locked="0"/>
    </xf>
    <xf numFmtId="0" fontId="14" fillId="0" borderId="14" xfId="1" applyFont="1" applyBorder="1" applyAlignment="1" applyProtection="1">
      <alignment horizontal="left"/>
      <protection locked="0"/>
    </xf>
    <xf numFmtId="0" fontId="28" fillId="0" borderId="0" xfId="0" applyFont="1"/>
    <xf numFmtId="165" fontId="23" fillId="0" borderId="5" xfId="2" applyNumberFormat="1" applyFont="1" applyBorder="1" applyAlignment="1" applyProtection="1">
      <alignment horizontal="center" vertical="center"/>
      <protection locked="0"/>
    </xf>
    <xf numFmtId="165" fontId="23" fillId="0" borderId="10" xfId="2" applyNumberFormat="1" applyFont="1" applyBorder="1" applyAlignment="1" applyProtection="1">
      <alignment horizontal="center" vertical="center"/>
      <protection locked="0"/>
    </xf>
    <xf numFmtId="165" fontId="23" fillId="0" borderId="6" xfId="2" applyNumberFormat="1" applyFont="1" applyBorder="1" applyAlignment="1" applyProtection="1">
      <alignment horizontal="center" vertical="center"/>
      <protection locked="0"/>
    </xf>
    <xf numFmtId="165" fontId="23" fillId="0" borderId="11" xfId="2" applyNumberFormat="1" applyFont="1" applyBorder="1" applyAlignment="1" applyProtection="1">
      <alignment horizontal="center" vertical="center"/>
      <protection locked="0"/>
    </xf>
    <xf numFmtId="0" fontId="20" fillId="0" borderId="8" xfId="1" applyFont="1" applyBorder="1" applyAlignment="1" applyProtection="1">
      <alignment horizontal="center" wrapText="1"/>
      <protection locked="0"/>
    </xf>
    <xf numFmtId="0" fontId="28" fillId="0" borderId="0" xfId="0" applyFont="1" applyAlignment="1">
      <alignment vertical="center"/>
    </xf>
  </cellXfs>
  <cellStyles count="3">
    <cellStyle name="Comma 2" xfId="2" xr:uid="{44F15363-F082-1248-8A21-3E8324C9EBEC}"/>
    <cellStyle name="Normal" xfId="0" builtinId="0"/>
    <cellStyle name="Normal 2" xfId="1" xr:uid="{3E11665B-EA37-4B4D-BD8C-9B1E4598B6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DF762-D99B-2245-9877-05D9C538F5EA}">
  <dimension ref="A1:H175"/>
  <sheetViews>
    <sheetView tabSelected="1" zoomScaleNormal="100" workbookViewId="0">
      <pane ySplit="7" topLeftCell="A61" activePane="bottomLeft" state="frozen"/>
      <selection pane="bottomLeft" activeCell="H22" sqref="H22"/>
    </sheetView>
  </sheetViews>
  <sheetFormatPr baseColWidth="10" defaultRowHeight="16" x14ac:dyDescent="0.2"/>
  <cols>
    <col min="2" max="2" width="28.1640625" bestFit="1" customWidth="1"/>
    <col min="3" max="3" width="9.33203125" bestFit="1" customWidth="1"/>
    <col min="7" max="7" width="20" bestFit="1" customWidth="1"/>
    <col min="8" max="8" width="16.83203125" bestFit="1" customWidth="1"/>
  </cols>
  <sheetData>
    <row r="1" spans="1:8" x14ac:dyDescent="0.2">
      <c r="B1" s="1"/>
      <c r="C1" s="1"/>
      <c r="D1" s="2"/>
      <c r="E1" s="2"/>
      <c r="F1" s="1"/>
      <c r="G1" s="4" t="s">
        <v>0</v>
      </c>
      <c r="H1" s="5"/>
    </row>
    <row r="2" spans="1:8" x14ac:dyDescent="0.2">
      <c r="B2" s="1"/>
      <c r="C2" s="1"/>
      <c r="D2" s="2"/>
      <c r="E2" s="3"/>
      <c r="F2" s="1"/>
      <c r="G2" s="6">
        <v>200</v>
      </c>
      <c r="H2" s="5"/>
    </row>
    <row r="3" spans="1:8" x14ac:dyDescent="0.2">
      <c r="B3" s="8" t="s">
        <v>1</v>
      </c>
      <c r="C3" s="8"/>
      <c r="D3" s="9"/>
      <c r="E3" s="10"/>
      <c r="F3" s="11"/>
      <c r="G3" s="11"/>
      <c r="H3" s="5"/>
    </row>
    <row r="4" spans="1:8" x14ac:dyDescent="0.2">
      <c r="B4" s="8" t="s">
        <v>2</v>
      </c>
      <c r="C4" s="12" t="s">
        <v>235</v>
      </c>
      <c r="D4" s="10"/>
      <c r="E4" s="10"/>
      <c r="F4" s="11"/>
      <c r="G4" s="11"/>
      <c r="H4" s="5"/>
    </row>
    <row r="5" spans="1:8" ht="17" thickBot="1" x14ac:dyDescent="0.25">
      <c r="B5" s="11"/>
      <c r="C5" s="7"/>
      <c r="D5" s="13"/>
      <c r="E5" s="14"/>
      <c r="F5" s="15"/>
      <c r="G5" s="11"/>
      <c r="H5" s="5"/>
    </row>
    <row r="6" spans="1:8" x14ac:dyDescent="0.2">
      <c r="B6" s="123" t="s">
        <v>3</v>
      </c>
      <c r="C6" s="124" t="s">
        <v>4</v>
      </c>
      <c r="D6" s="124" t="s">
        <v>5</v>
      </c>
      <c r="E6" s="124" t="s">
        <v>6</v>
      </c>
      <c r="F6" s="124" t="s">
        <v>84</v>
      </c>
      <c r="G6" s="209" t="s">
        <v>8</v>
      </c>
      <c r="H6" s="211" t="s">
        <v>9</v>
      </c>
    </row>
    <row r="7" spans="1:8" ht="17" thickBot="1" x14ac:dyDescent="0.25">
      <c r="A7" s="208"/>
      <c r="B7" s="125"/>
      <c r="C7" s="126"/>
      <c r="D7" s="126" t="s">
        <v>7</v>
      </c>
      <c r="E7" s="126" t="s">
        <v>7</v>
      </c>
      <c r="F7" s="126" t="s">
        <v>7</v>
      </c>
      <c r="G7" s="210"/>
      <c r="H7" s="212"/>
    </row>
    <row r="8" spans="1:8" x14ac:dyDescent="0.2">
      <c r="A8" s="208"/>
      <c r="B8" s="127" t="s">
        <v>10</v>
      </c>
      <c r="C8" s="128"/>
      <c r="D8" s="129" t="s">
        <v>11</v>
      </c>
      <c r="E8" s="129" t="s">
        <v>11</v>
      </c>
      <c r="F8" s="130"/>
      <c r="G8" s="131"/>
      <c r="H8" s="132"/>
    </row>
    <row r="9" spans="1:8" x14ac:dyDescent="0.2">
      <c r="A9" s="208"/>
      <c r="B9" s="133" t="s">
        <v>12</v>
      </c>
      <c r="C9" s="134">
        <v>1</v>
      </c>
      <c r="D9" s="135">
        <v>1</v>
      </c>
      <c r="E9" s="136">
        <f t="shared" ref="E9:E20" si="0">IF(C9="","",(D9*C9))</f>
        <v>1</v>
      </c>
      <c r="F9" s="136">
        <f>-G5</f>
        <v>0</v>
      </c>
      <c r="G9" s="137" t="s">
        <v>85</v>
      </c>
      <c r="H9" s="138"/>
    </row>
    <row r="10" spans="1:8" ht="17" thickBot="1" x14ac:dyDescent="0.25">
      <c r="A10" s="208"/>
      <c r="B10" s="125" t="s">
        <v>13</v>
      </c>
      <c r="C10" s="139">
        <v>1</v>
      </c>
      <c r="D10" s="140">
        <v>102371</v>
      </c>
      <c r="E10" s="141">
        <f t="shared" si="0"/>
        <v>102371</v>
      </c>
      <c r="F10" s="141">
        <v>110000</v>
      </c>
      <c r="G10" s="142"/>
      <c r="H10" s="143"/>
    </row>
    <row r="11" spans="1:8" ht="17" thickBot="1" x14ac:dyDescent="0.25">
      <c r="A11" s="208"/>
      <c r="B11" s="111"/>
      <c r="C11" s="112"/>
      <c r="D11" s="113"/>
      <c r="E11" s="114"/>
      <c r="F11" s="114"/>
      <c r="G11" s="115"/>
      <c r="H11" s="116"/>
    </row>
    <row r="12" spans="1:8" x14ac:dyDescent="0.2">
      <c r="A12" s="208"/>
      <c r="B12" s="68" t="s">
        <v>14</v>
      </c>
      <c r="C12" s="69"/>
      <c r="D12" s="79"/>
      <c r="E12" s="80" t="str">
        <f t="shared" si="0"/>
        <v/>
      </c>
      <c r="F12" s="80"/>
      <c r="G12" s="70"/>
      <c r="H12" s="63"/>
    </row>
    <row r="13" spans="1:8" x14ac:dyDescent="0.2">
      <c r="A13" s="208"/>
      <c r="B13" s="81" t="s">
        <v>16</v>
      </c>
      <c r="C13" s="72">
        <v>1</v>
      </c>
      <c r="D13" s="82">
        <v>132</v>
      </c>
      <c r="E13" s="73">
        <f t="shared" si="0"/>
        <v>132</v>
      </c>
      <c r="F13" s="73">
        <v>96</v>
      </c>
      <c r="G13" s="108" t="s">
        <v>15</v>
      </c>
      <c r="H13" s="65"/>
    </row>
    <row r="14" spans="1:8" x14ac:dyDescent="0.2">
      <c r="A14" s="208"/>
      <c r="B14" s="81" t="s">
        <v>17</v>
      </c>
      <c r="C14" s="72">
        <v>1</v>
      </c>
      <c r="D14" s="82">
        <v>235</v>
      </c>
      <c r="E14" s="73">
        <f t="shared" si="0"/>
        <v>235</v>
      </c>
      <c r="F14" s="73">
        <v>116</v>
      </c>
      <c r="G14" s="108" t="s">
        <v>15</v>
      </c>
      <c r="H14" s="65"/>
    </row>
    <row r="15" spans="1:8" x14ac:dyDescent="0.2">
      <c r="A15" s="208"/>
      <c r="B15" s="81" t="s">
        <v>18</v>
      </c>
      <c r="C15" s="72">
        <v>8</v>
      </c>
      <c r="D15" s="83">
        <v>44</v>
      </c>
      <c r="E15" s="73">
        <f t="shared" si="0"/>
        <v>352</v>
      </c>
      <c r="F15" s="73">
        <v>350</v>
      </c>
      <c r="G15" s="74" t="s">
        <v>181</v>
      </c>
      <c r="H15" s="65"/>
    </row>
    <row r="16" spans="1:8" x14ac:dyDescent="0.2">
      <c r="A16" s="208"/>
      <c r="B16" s="81" t="s">
        <v>19</v>
      </c>
      <c r="C16" s="72">
        <v>1</v>
      </c>
      <c r="D16" s="82">
        <v>250</v>
      </c>
      <c r="E16" s="73">
        <f t="shared" si="0"/>
        <v>250</v>
      </c>
      <c r="F16" s="73">
        <v>250</v>
      </c>
      <c r="G16" s="74" t="s">
        <v>181</v>
      </c>
      <c r="H16" s="65"/>
    </row>
    <row r="17" spans="1:8" x14ac:dyDescent="0.2">
      <c r="A17" s="208"/>
      <c r="B17" s="81" t="s">
        <v>20</v>
      </c>
      <c r="C17" s="72">
        <v>1</v>
      </c>
      <c r="D17" s="82">
        <v>147</v>
      </c>
      <c r="E17" s="73">
        <f t="shared" si="0"/>
        <v>147</v>
      </c>
      <c r="F17" s="73">
        <v>120</v>
      </c>
      <c r="G17" s="74" t="s">
        <v>181</v>
      </c>
      <c r="H17" s="65"/>
    </row>
    <row r="18" spans="1:8" x14ac:dyDescent="0.2">
      <c r="A18" s="208"/>
      <c r="B18" s="81" t="s">
        <v>21</v>
      </c>
      <c r="C18" s="72">
        <v>1</v>
      </c>
      <c r="D18" s="83">
        <v>421</v>
      </c>
      <c r="E18" s="73">
        <f t="shared" si="0"/>
        <v>421</v>
      </c>
      <c r="F18" s="73">
        <v>435</v>
      </c>
      <c r="G18" s="74" t="s">
        <v>181</v>
      </c>
      <c r="H18" s="65"/>
    </row>
    <row r="19" spans="1:8" x14ac:dyDescent="0.2">
      <c r="A19" s="208"/>
      <c r="B19" s="81" t="s">
        <v>22</v>
      </c>
      <c r="C19" s="72">
        <v>2</v>
      </c>
      <c r="D19" s="83">
        <v>130</v>
      </c>
      <c r="E19" s="73">
        <f t="shared" si="0"/>
        <v>260</v>
      </c>
      <c r="F19" s="73">
        <v>286</v>
      </c>
      <c r="G19" s="74" t="s">
        <v>181</v>
      </c>
      <c r="H19" s="65"/>
    </row>
    <row r="20" spans="1:8" x14ac:dyDescent="0.2">
      <c r="A20" s="208"/>
      <c r="B20" s="81" t="s">
        <v>23</v>
      </c>
      <c r="C20" s="72">
        <v>1</v>
      </c>
      <c r="D20" s="82">
        <v>110</v>
      </c>
      <c r="E20" s="73">
        <f t="shared" si="0"/>
        <v>110</v>
      </c>
      <c r="F20" s="73">
        <v>50</v>
      </c>
      <c r="G20" s="74" t="s">
        <v>181</v>
      </c>
      <c r="H20" s="65"/>
    </row>
    <row r="21" spans="1:8" x14ac:dyDescent="0.2">
      <c r="A21" s="208"/>
      <c r="B21" s="81" t="s">
        <v>24</v>
      </c>
      <c r="C21" s="72">
        <v>1</v>
      </c>
      <c r="D21" s="82">
        <v>135</v>
      </c>
      <c r="E21" s="73">
        <f>IF(C21="","",(D21*C21))</f>
        <v>135</v>
      </c>
      <c r="F21" s="73">
        <v>90</v>
      </c>
      <c r="G21" s="73" t="s">
        <v>15</v>
      </c>
      <c r="H21" s="55"/>
    </row>
    <row r="22" spans="1:8" x14ac:dyDescent="0.2">
      <c r="A22" s="208"/>
      <c r="B22" s="88"/>
      <c r="C22" s="89"/>
      <c r="D22" s="90"/>
      <c r="E22" s="91" t="str">
        <f>IF(C22="","",(D22*C22))</f>
        <v/>
      </c>
      <c r="F22" s="91"/>
      <c r="G22" s="91"/>
      <c r="H22" s="92"/>
    </row>
    <row r="23" spans="1:8" x14ac:dyDescent="0.2">
      <c r="A23" s="208"/>
      <c r="B23" s="81" t="s">
        <v>28</v>
      </c>
      <c r="C23" s="72">
        <v>1</v>
      </c>
      <c r="D23" s="82">
        <v>277</v>
      </c>
      <c r="E23" s="73">
        <f>IF(C23="","",(D23*C23))</f>
        <v>277</v>
      </c>
      <c r="F23" s="73">
        <v>275</v>
      </c>
      <c r="G23" s="73" t="s">
        <v>15</v>
      </c>
      <c r="H23" s="55"/>
    </row>
    <row r="24" spans="1:8" x14ac:dyDescent="0.2">
      <c r="A24" s="208"/>
      <c r="B24" s="81" t="s">
        <v>92</v>
      </c>
      <c r="C24" s="72">
        <v>1</v>
      </c>
      <c r="D24" s="82">
        <v>92</v>
      </c>
      <c r="E24" s="73">
        <f>IF(C24="","",(D24*C24))</f>
        <v>92</v>
      </c>
      <c r="F24" s="73">
        <v>92</v>
      </c>
      <c r="G24" s="73" t="s">
        <v>15</v>
      </c>
      <c r="H24" s="55"/>
    </row>
    <row r="25" spans="1:8" x14ac:dyDescent="0.2">
      <c r="A25" s="208"/>
      <c r="B25" s="81" t="s">
        <v>120</v>
      </c>
      <c r="C25" s="72">
        <v>1</v>
      </c>
      <c r="D25" s="82">
        <v>349</v>
      </c>
      <c r="E25" s="73">
        <v>349</v>
      </c>
      <c r="F25" s="73">
        <v>349</v>
      </c>
      <c r="G25" s="73" t="s">
        <v>140</v>
      </c>
      <c r="H25" s="66">
        <v>37901104251</v>
      </c>
    </row>
    <row r="26" spans="1:8" x14ac:dyDescent="0.2">
      <c r="A26" s="208"/>
      <c r="B26" s="81" t="s">
        <v>120</v>
      </c>
      <c r="C26" s="72">
        <v>1</v>
      </c>
      <c r="D26" s="82">
        <v>349</v>
      </c>
      <c r="E26" s="73">
        <v>349</v>
      </c>
      <c r="F26" s="73">
        <v>349</v>
      </c>
      <c r="G26" s="73" t="s">
        <v>139</v>
      </c>
      <c r="H26" s="66">
        <v>37659504251</v>
      </c>
    </row>
    <row r="27" spans="1:8" x14ac:dyDescent="0.2">
      <c r="A27" s="208"/>
      <c r="B27" s="81" t="s">
        <v>120</v>
      </c>
      <c r="C27" s="72">
        <v>1</v>
      </c>
      <c r="D27" s="82"/>
      <c r="E27" s="73"/>
      <c r="F27" s="73"/>
      <c r="G27" s="205" t="s">
        <v>239</v>
      </c>
      <c r="H27" s="66">
        <v>38497410251</v>
      </c>
    </row>
    <row r="28" spans="1:8" x14ac:dyDescent="0.2">
      <c r="A28" s="208"/>
      <c r="B28" s="81" t="s">
        <v>120</v>
      </c>
      <c r="C28" s="72">
        <v>1</v>
      </c>
      <c r="D28" s="82"/>
      <c r="E28" s="73"/>
      <c r="F28" s="73"/>
      <c r="G28" s="205" t="s">
        <v>239</v>
      </c>
      <c r="H28" s="66" t="s">
        <v>151</v>
      </c>
    </row>
    <row r="29" spans="1:8" x14ac:dyDescent="0.2">
      <c r="A29" s="208"/>
      <c r="B29" s="81" t="s">
        <v>120</v>
      </c>
      <c r="C29" s="72">
        <v>1</v>
      </c>
      <c r="D29" s="82">
        <v>349</v>
      </c>
      <c r="E29" s="73">
        <v>349</v>
      </c>
      <c r="F29" s="73">
        <v>349</v>
      </c>
      <c r="G29" s="73" t="s">
        <v>122</v>
      </c>
      <c r="H29" s="66">
        <v>37648704251</v>
      </c>
    </row>
    <row r="30" spans="1:8" x14ac:dyDescent="0.2">
      <c r="A30" s="208"/>
      <c r="B30" s="81" t="s">
        <v>120</v>
      </c>
      <c r="C30" s="72">
        <v>1</v>
      </c>
      <c r="D30" s="82"/>
      <c r="E30" s="73"/>
      <c r="F30" s="73"/>
      <c r="G30" s="205" t="s">
        <v>239</v>
      </c>
      <c r="H30" s="66">
        <v>37610404251</v>
      </c>
    </row>
    <row r="31" spans="1:8" x14ac:dyDescent="0.2">
      <c r="A31" s="208"/>
      <c r="B31" s="81" t="s">
        <v>120</v>
      </c>
      <c r="C31" s="72">
        <v>1</v>
      </c>
      <c r="D31" s="82">
        <v>349</v>
      </c>
      <c r="E31" s="73">
        <v>349</v>
      </c>
      <c r="F31" s="73">
        <v>349</v>
      </c>
      <c r="G31" s="73" t="s">
        <v>123</v>
      </c>
      <c r="H31" s="66">
        <v>38761310251</v>
      </c>
    </row>
    <row r="32" spans="1:8" x14ac:dyDescent="0.2">
      <c r="A32" s="208"/>
      <c r="B32" s="81" t="s">
        <v>120</v>
      </c>
      <c r="C32" s="72">
        <v>1</v>
      </c>
      <c r="D32" s="82">
        <v>349</v>
      </c>
      <c r="E32" s="73">
        <v>349</v>
      </c>
      <c r="F32" s="73">
        <v>349</v>
      </c>
      <c r="G32" s="73" t="s">
        <v>124</v>
      </c>
      <c r="H32" s="66">
        <v>38605610251</v>
      </c>
    </row>
    <row r="33" spans="1:8" x14ac:dyDescent="0.2">
      <c r="A33" s="208"/>
      <c r="B33" s="81" t="s">
        <v>120</v>
      </c>
      <c r="C33" s="72">
        <v>1</v>
      </c>
      <c r="D33" s="82"/>
      <c r="E33" s="73"/>
      <c r="F33" s="73"/>
      <c r="G33" s="205" t="s">
        <v>239</v>
      </c>
      <c r="H33" s="66">
        <v>38774610251</v>
      </c>
    </row>
    <row r="34" spans="1:8" x14ac:dyDescent="0.2">
      <c r="A34" s="208"/>
      <c r="B34" s="75" t="s">
        <v>25</v>
      </c>
      <c r="C34" s="76">
        <v>1</v>
      </c>
      <c r="D34" s="206">
        <v>930</v>
      </c>
      <c r="E34" s="77">
        <v>930</v>
      </c>
      <c r="F34" s="77">
        <v>930</v>
      </c>
      <c r="G34" s="77" t="s">
        <v>128</v>
      </c>
      <c r="H34" s="207"/>
    </row>
    <row r="35" spans="1:8" x14ac:dyDescent="0.2">
      <c r="A35" s="208">
        <v>2025</v>
      </c>
      <c r="B35" s="81" t="s">
        <v>243</v>
      </c>
      <c r="C35" s="72">
        <v>1</v>
      </c>
      <c r="D35" s="82">
        <v>406</v>
      </c>
      <c r="E35" s="82">
        <v>406</v>
      </c>
      <c r="F35" s="82">
        <v>406</v>
      </c>
      <c r="G35" s="73" t="s">
        <v>240</v>
      </c>
      <c r="H35" s="66" t="s">
        <v>241</v>
      </c>
    </row>
    <row r="36" spans="1:8" x14ac:dyDescent="0.2">
      <c r="A36" s="208">
        <v>2025</v>
      </c>
      <c r="B36" s="81" t="s">
        <v>243</v>
      </c>
      <c r="C36" s="72">
        <v>1</v>
      </c>
      <c r="D36" s="82">
        <v>406</v>
      </c>
      <c r="E36" s="82">
        <v>406</v>
      </c>
      <c r="F36" s="82">
        <v>406</v>
      </c>
      <c r="G36" s="73" t="s">
        <v>242</v>
      </c>
      <c r="H36" s="66" t="s">
        <v>253</v>
      </c>
    </row>
    <row r="37" spans="1:8" x14ac:dyDescent="0.2">
      <c r="A37" s="208">
        <v>2025</v>
      </c>
      <c r="B37" s="81" t="s">
        <v>243</v>
      </c>
      <c r="C37" s="72">
        <v>1</v>
      </c>
      <c r="D37" s="82">
        <v>406</v>
      </c>
      <c r="E37" s="82">
        <v>406</v>
      </c>
      <c r="F37" s="82">
        <v>406</v>
      </c>
      <c r="G37" s="73" t="s">
        <v>121</v>
      </c>
      <c r="H37" s="66" t="s">
        <v>254</v>
      </c>
    </row>
    <row r="38" spans="1:8" x14ac:dyDescent="0.2">
      <c r="A38" s="208">
        <v>2025</v>
      </c>
      <c r="B38" s="81" t="s">
        <v>243</v>
      </c>
      <c r="C38" s="72">
        <v>1</v>
      </c>
      <c r="D38" s="82">
        <v>406</v>
      </c>
      <c r="E38" s="82">
        <v>406</v>
      </c>
      <c r="F38" s="82">
        <v>406</v>
      </c>
      <c r="G38" s="73" t="s">
        <v>244</v>
      </c>
      <c r="H38" s="66" t="s">
        <v>241</v>
      </c>
    </row>
    <row r="39" spans="1:8" ht="17" thickBot="1" x14ac:dyDescent="0.25">
      <c r="A39" s="208"/>
      <c r="B39" s="111"/>
      <c r="C39" s="112"/>
      <c r="D39" s="113"/>
      <c r="E39" s="114"/>
      <c r="F39" s="114"/>
      <c r="G39" s="114"/>
      <c r="H39" s="164"/>
    </row>
    <row r="40" spans="1:8" x14ac:dyDescent="0.2">
      <c r="A40" s="208"/>
      <c r="B40" s="68" t="s">
        <v>29</v>
      </c>
      <c r="C40" s="47"/>
      <c r="D40" s="49"/>
      <c r="E40" s="50" t="str">
        <f t="shared" ref="E40:E47" si="1">IF(C40="","",(D40*C40))</f>
        <v/>
      </c>
      <c r="F40" s="50"/>
      <c r="G40" s="48"/>
      <c r="H40" s="93"/>
    </row>
    <row r="41" spans="1:8" x14ac:dyDescent="0.2">
      <c r="A41" s="208"/>
      <c r="B41" s="81" t="s">
        <v>30</v>
      </c>
      <c r="C41" s="72">
        <v>1</v>
      </c>
      <c r="D41" s="82">
        <v>500</v>
      </c>
      <c r="E41" s="73">
        <f t="shared" si="1"/>
        <v>500</v>
      </c>
      <c r="F41" s="73">
        <v>500</v>
      </c>
      <c r="G41" s="74" t="s">
        <v>185</v>
      </c>
      <c r="H41" s="65"/>
    </row>
    <row r="42" spans="1:8" x14ac:dyDescent="0.2">
      <c r="A42" s="208"/>
      <c r="B42" s="81" t="s">
        <v>31</v>
      </c>
      <c r="C42" s="72">
        <v>1</v>
      </c>
      <c r="D42" s="82">
        <v>400</v>
      </c>
      <c r="E42" s="73">
        <f t="shared" si="1"/>
        <v>400</v>
      </c>
      <c r="F42" s="73">
        <v>400</v>
      </c>
      <c r="G42" s="74" t="s">
        <v>181</v>
      </c>
      <c r="H42" s="65"/>
    </row>
    <row r="43" spans="1:8" x14ac:dyDescent="0.2">
      <c r="A43" s="208"/>
      <c r="B43" s="81" t="s">
        <v>32</v>
      </c>
      <c r="C43" s="72"/>
      <c r="D43" s="83"/>
      <c r="E43" s="73"/>
      <c r="F43" s="73"/>
      <c r="G43" s="95"/>
      <c r="H43" s="65" t="s">
        <v>263</v>
      </c>
    </row>
    <row r="44" spans="1:8" x14ac:dyDescent="0.2">
      <c r="A44" s="208"/>
      <c r="B44" s="81" t="s">
        <v>33</v>
      </c>
      <c r="C44" s="72">
        <v>3</v>
      </c>
      <c r="D44" s="83">
        <v>76</v>
      </c>
      <c r="E44" s="73">
        <f t="shared" si="1"/>
        <v>228</v>
      </c>
      <c r="F44" s="73">
        <v>156</v>
      </c>
      <c r="G44" s="74" t="s">
        <v>181</v>
      </c>
      <c r="H44" s="55"/>
    </row>
    <row r="45" spans="1:8" x14ac:dyDescent="0.2">
      <c r="A45" s="208"/>
      <c r="B45" s="111" t="s">
        <v>264</v>
      </c>
      <c r="C45" s="112"/>
      <c r="D45" s="165">
        <v>720</v>
      </c>
      <c r="E45" s="114">
        <v>720</v>
      </c>
      <c r="F45" s="114">
        <v>720</v>
      </c>
      <c r="G45" s="115" t="s">
        <v>181</v>
      </c>
      <c r="H45" s="116" t="s">
        <v>265</v>
      </c>
    </row>
    <row r="46" spans="1:8" ht="17" thickBot="1" x14ac:dyDescent="0.25">
      <c r="A46" s="208"/>
      <c r="B46" s="111"/>
      <c r="C46" s="112"/>
      <c r="D46" s="165"/>
      <c r="E46" s="114"/>
      <c r="F46" s="114"/>
      <c r="G46" s="115"/>
      <c r="H46" s="116"/>
    </row>
    <row r="47" spans="1:8" x14ac:dyDescent="0.2">
      <c r="A47" s="208"/>
      <c r="B47" s="68" t="s">
        <v>34</v>
      </c>
      <c r="C47" s="69"/>
      <c r="D47" s="79"/>
      <c r="E47" s="80" t="str">
        <f t="shared" si="1"/>
        <v/>
      </c>
      <c r="F47" s="80"/>
      <c r="G47" s="70"/>
      <c r="H47" s="98"/>
    </row>
    <row r="48" spans="1:8" ht="32" x14ac:dyDescent="0.2">
      <c r="A48" s="208"/>
      <c r="B48" s="144" t="s">
        <v>146</v>
      </c>
      <c r="C48" s="119">
        <v>1</v>
      </c>
      <c r="D48" s="145">
        <v>1500</v>
      </c>
      <c r="E48" s="121">
        <v>1500</v>
      </c>
      <c r="F48" s="121">
        <v>1500</v>
      </c>
      <c r="G48" s="146" t="s">
        <v>200</v>
      </c>
      <c r="H48" s="147" t="s">
        <v>147</v>
      </c>
    </row>
    <row r="49" spans="1:8" x14ac:dyDescent="0.2">
      <c r="A49" s="208"/>
      <c r="B49" s="102" t="s">
        <v>158</v>
      </c>
      <c r="C49" s="72">
        <v>1</v>
      </c>
      <c r="D49" s="82">
        <v>852</v>
      </c>
      <c r="E49" s="73">
        <v>852</v>
      </c>
      <c r="F49" s="73">
        <v>852</v>
      </c>
      <c r="G49" s="100" t="s">
        <v>160</v>
      </c>
      <c r="H49" s="101" t="s">
        <v>159</v>
      </c>
    </row>
    <row r="50" spans="1:8" x14ac:dyDescent="0.2">
      <c r="A50" s="208"/>
      <c r="B50" s="71" t="s">
        <v>146</v>
      </c>
      <c r="C50" s="72">
        <v>1</v>
      </c>
      <c r="D50" s="103">
        <v>1365</v>
      </c>
      <c r="E50" s="103">
        <v>1365</v>
      </c>
      <c r="F50" s="103">
        <v>1365</v>
      </c>
      <c r="G50" s="104" t="s">
        <v>148</v>
      </c>
      <c r="H50" s="105" t="s">
        <v>147</v>
      </c>
    </row>
    <row r="51" spans="1:8" x14ac:dyDescent="0.2">
      <c r="A51" s="208"/>
      <c r="B51" s="71" t="s">
        <v>143</v>
      </c>
      <c r="C51" s="72">
        <v>1</v>
      </c>
      <c r="D51" s="103">
        <v>395</v>
      </c>
      <c r="E51" s="103">
        <v>395</v>
      </c>
      <c r="F51" s="103">
        <v>395</v>
      </c>
      <c r="G51" s="104" t="s">
        <v>145</v>
      </c>
      <c r="H51" s="105" t="s">
        <v>144</v>
      </c>
    </row>
    <row r="52" spans="1:8" x14ac:dyDescent="0.2">
      <c r="A52" s="208"/>
      <c r="B52" s="81" t="s">
        <v>191</v>
      </c>
      <c r="C52" s="72">
        <v>1</v>
      </c>
      <c r="D52" s="83">
        <v>1768</v>
      </c>
      <c r="E52" s="73">
        <f>IF(C52="","",(D52*C52))</f>
        <v>1768</v>
      </c>
      <c r="F52" s="73">
        <v>1768</v>
      </c>
      <c r="G52" s="100" t="s">
        <v>142</v>
      </c>
      <c r="H52" s="101" t="s">
        <v>129</v>
      </c>
    </row>
    <row r="53" spans="1:8" x14ac:dyDescent="0.2">
      <c r="A53" s="208"/>
      <c r="B53" s="81" t="s">
        <v>187</v>
      </c>
      <c r="C53" s="72">
        <v>1</v>
      </c>
      <c r="D53" s="83">
        <v>150</v>
      </c>
      <c r="E53" s="73">
        <f t="shared" ref="E53:E75" si="2">IF(C53="","",(D53*C53))</f>
        <v>150</v>
      </c>
      <c r="F53" s="73">
        <v>150</v>
      </c>
      <c r="G53" s="74" t="s">
        <v>145</v>
      </c>
      <c r="H53" s="65"/>
    </row>
    <row r="54" spans="1:8" ht="32" x14ac:dyDescent="0.2">
      <c r="A54" s="208"/>
      <c r="B54" s="118" t="s">
        <v>35</v>
      </c>
      <c r="C54" s="119">
        <v>23</v>
      </c>
      <c r="D54" s="120">
        <v>150</v>
      </c>
      <c r="E54" s="121">
        <f t="shared" si="2"/>
        <v>3450</v>
      </c>
      <c r="F54" s="121">
        <v>5635</v>
      </c>
      <c r="G54" s="122" t="s">
        <v>138</v>
      </c>
      <c r="H54" s="117" t="s">
        <v>196</v>
      </c>
    </row>
    <row r="55" spans="1:8" x14ac:dyDescent="0.2">
      <c r="A55" s="208"/>
      <c r="B55" s="81" t="s">
        <v>36</v>
      </c>
      <c r="C55" s="72">
        <v>4</v>
      </c>
      <c r="D55" s="83">
        <v>350</v>
      </c>
      <c r="E55" s="73">
        <f t="shared" si="2"/>
        <v>1400</v>
      </c>
      <c r="F55" s="73">
        <v>1600</v>
      </c>
      <c r="G55" s="74"/>
      <c r="H55" s="65"/>
    </row>
    <row r="56" spans="1:8" x14ac:dyDescent="0.2">
      <c r="A56" s="208"/>
      <c r="B56" s="81" t="s">
        <v>37</v>
      </c>
      <c r="C56" s="72">
        <v>1</v>
      </c>
      <c r="D56" s="83">
        <v>800</v>
      </c>
      <c r="E56" s="73">
        <f t="shared" si="2"/>
        <v>800</v>
      </c>
      <c r="F56" s="73">
        <v>600</v>
      </c>
      <c r="G56" s="74" t="s">
        <v>193</v>
      </c>
      <c r="H56" s="65"/>
    </row>
    <row r="57" spans="1:8" x14ac:dyDescent="0.2">
      <c r="A57" s="208"/>
      <c r="B57" s="81" t="s">
        <v>38</v>
      </c>
      <c r="C57" s="72">
        <v>1</v>
      </c>
      <c r="D57" s="83">
        <v>85</v>
      </c>
      <c r="E57" s="73">
        <f t="shared" si="2"/>
        <v>85</v>
      </c>
      <c r="F57" s="73">
        <v>100</v>
      </c>
      <c r="G57" s="74" t="s">
        <v>192</v>
      </c>
      <c r="H57" s="65"/>
    </row>
    <row r="58" spans="1:8" x14ac:dyDescent="0.2">
      <c r="A58" s="208"/>
      <c r="B58" s="81" t="s">
        <v>188</v>
      </c>
      <c r="C58" s="72">
        <v>2</v>
      </c>
      <c r="D58" s="83">
        <v>2889</v>
      </c>
      <c r="E58" s="73">
        <f t="shared" si="2"/>
        <v>5778</v>
      </c>
      <c r="F58" s="73">
        <v>5778</v>
      </c>
      <c r="G58" s="74" t="s">
        <v>186</v>
      </c>
      <c r="H58" s="65"/>
    </row>
    <row r="59" spans="1:8" x14ac:dyDescent="0.2">
      <c r="A59" s="208"/>
      <c r="B59" s="81" t="s">
        <v>190</v>
      </c>
      <c r="C59" s="72">
        <v>5</v>
      </c>
      <c r="D59" s="83">
        <v>500</v>
      </c>
      <c r="E59" s="73">
        <f t="shared" si="2"/>
        <v>2500</v>
      </c>
      <c r="F59" s="73">
        <v>2500</v>
      </c>
      <c r="G59" s="74" t="s">
        <v>189</v>
      </c>
      <c r="H59" s="65"/>
    </row>
    <row r="60" spans="1:8" ht="32" x14ac:dyDescent="0.2">
      <c r="A60" s="208"/>
      <c r="B60" s="118" t="s">
        <v>39</v>
      </c>
      <c r="C60" s="119">
        <v>1</v>
      </c>
      <c r="D60" s="120">
        <v>735</v>
      </c>
      <c r="E60" s="121">
        <f t="shared" si="2"/>
        <v>735</v>
      </c>
      <c r="F60" s="121">
        <v>1000</v>
      </c>
      <c r="G60" s="148" t="s">
        <v>196</v>
      </c>
      <c r="H60" s="149"/>
    </row>
    <row r="61" spans="1:8" x14ac:dyDescent="0.2">
      <c r="A61" s="208"/>
      <c r="B61" s="118" t="s">
        <v>191</v>
      </c>
      <c r="C61" s="119">
        <v>1</v>
      </c>
      <c r="D61" s="120">
        <v>162</v>
      </c>
      <c r="E61" s="121">
        <f t="shared" si="2"/>
        <v>162</v>
      </c>
      <c r="F61" s="121">
        <v>1676</v>
      </c>
      <c r="G61" s="150" t="s">
        <v>141</v>
      </c>
      <c r="H61" s="151" t="s">
        <v>194</v>
      </c>
    </row>
    <row r="62" spans="1:8" ht="32" x14ac:dyDescent="0.2">
      <c r="A62" s="208"/>
      <c r="B62" s="118" t="s">
        <v>40</v>
      </c>
      <c r="C62" s="119">
        <v>1</v>
      </c>
      <c r="D62" s="120">
        <v>852</v>
      </c>
      <c r="E62" s="121">
        <f t="shared" si="2"/>
        <v>852</v>
      </c>
      <c r="F62" s="121">
        <v>950</v>
      </c>
      <c r="G62" s="148" t="s">
        <v>196</v>
      </c>
      <c r="H62" s="149"/>
    </row>
    <row r="63" spans="1:8" ht="32" x14ac:dyDescent="0.2">
      <c r="A63" s="208"/>
      <c r="B63" s="118" t="s">
        <v>41</v>
      </c>
      <c r="C63" s="119">
        <v>2</v>
      </c>
      <c r="D63" s="120">
        <v>50</v>
      </c>
      <c r="E63" s="121">
        <f t="shared" si="2"/>
        <v>100</v>
      </c>
      <c r="F63" s="121">
        <v>100</v>
      </c>
      <c r="G63" s="148" t="s">
        <v>197</v>
      </c>
      <c r="H63" s="149"/>
    </row>
    <row r="64" spans="1:8" ht="32" x14ac:dyDescent="0.2">
      <c r="A64" s="208"/>
      <c r="B64" s="118" t="s">
        <v>42</v>
      </c>
      <c r="C64" s="119">
        <v>2</v>
      </c>
      <c r="D64" s="120">
        <v>850</v>
      </c>
      <c r="E64" s="121">
        <f t="shared" si="2"/>
        <v>1700</v>
      </c>
      <c r="F64" s="121">
        <v>2000</v>
      </c>
      <c r="G64" s="148" t="s">
        <v>198</v>
      </c>
      <c r="H64" s="147" t="s">
        <v>147</v>
      </c>
    </row>
    <row r="65" spans="1:8" ht="32" x14ac:dyDescent="0.2">
      <c r="A65" s="208"/>
      <c r="B65" s="118" t="s">
        <v>43</v>
      </c>
      <c r="C65" s="119">
        <v>2</v>
      </c>
      <c r="D65" s="120">
        <v>600</v>
      </c>
      <c r="E65" s="121">
        <f t="shared" si="2"/>
        <v>1200</v>
      </c>
      <c r="F65" s="121">
        <v>527</v>
      </c>
      <c r="G65" s="148" t="s">
        <v>199</v>
      </c>
      <c r="H65" s="147" t="s">
        <v>147</v>
      </c>
    </row>
    <row r="66" spans="1:8" ht="32" x14ac:dyDescent="0.2">
      <c r="A66" s="208"/>
      <c r="B66" s="118" t="s">
        <v>44</v>
      </c>
      <c r="C66" s="119">
        <v>3</v>
      </c>
      <c r="D66" s="120">
        <v>1013</v>
      </c>
      <c r="E66" s="121">
        <f t="shared" si="2"/>
        <v>3039</v>
      </c>
      <c r="F66" s="121">
        <v>5028</v>
      </c>
      <c r="G66" s="148" t="s">
        <v>225</v>
      </c>
      <c r="H66" s="147" t="s">
        <v>129</v>
      </c>
    </row>
    <row r="67" spans="1:8" ht="32" x14ac:dyDescent="0.2">
      <c r="A67" s="208"/>
      <c r="B67" s="81" t="s">
        <v>44</v>
      </c>
      <c r="C67" s="72">
        <v>1</v>
      </c>
      <c r="D67" s="83">
        <v>900</v>
      </c>
      <c r="E67" s="73">
        <f t="shared" si="2"/>
        <v>900</v>
      </c>
      <c r="F67" s="73">
        <v>1676</v>
      </c>
      <c r="G67" s="171" t="s">
        <v>226</v>
      </c>
      <c r="H67" s="147" t="s">
        <v>129</v>
      </c>
    </row>
    <row r="68" spans="1:8" ht="80" x14ac:dyDescent="0.2">
      <c r="A68" s="208"/>
      <c r="B68" s="118" t="s">
        <v>214</v>
      </c>
      <c r="C68" s="119">
        <v>5</v>
      </c>
      <c r="D68" s="120">
        <v>232</v>
      </c>
      <c r="E68" s="121">
        <f t="shared" si="2"/>
        <v>1160</v>
      </c>
      <c r="F68" s="121">
        <v>900</v>
      </c>
      <c r="G68" s="171" t="s">
        <v>213</v>
      </c>
      <c r="H68" s="147" t="s">
        <v>216</v>
      </c>
    </row>
    <row r="69" spans="1:8" x14ac:dyDescent="0.2">
      <c r="A69" s="208"/>
      <c r="B69" s="81" t="s">
        <v>219</v>
      </c>
      <c r="C69" s="72">
        <v>1</v>
      </c>
      <c r="D69" s="83">
        <v>1676</v>
      </c>
      <c r="E69" s="73">
        <f t="shared" si="2"/>
        <v>1676</v>
      </c>
      <c r="F69" s="73">
        <v>1676</v>
      </c>
      <c r="G69" s="74" t="s">
        <v>220</v>
      </c>
      <c r="H69" s="101" t="s">
        <v>221</v>
      </c>
    </row>
    <row r="70" spans="1:8" x14ac:dyDescent="0.2">
      <c r="A70" s="208"/>
      <c r="B70" s="81" t="s">
        <v>222</v>
      </c>
      <c r="C70" s="72">
        <v>1</v>
      </c>
      <c r="D70" s="83">
        <v>320</v>
      </c>
      <c r="E70" s="73">
        <f t="shared" si="2"/>
        <v>320</v>
      </c>
      <c r="F70" s="73">
        <v>320</v>
      </c>
      <c r="G70" s="74" t="s">
        <v>220</v>
      </c>
      <c r="H70" s="101" t="s">
        <v>147</v>
      </c>
    </row>
    <row r="71" spans="1:8" x14ac:dyDescent="0.2">
      <c r="A71" s="208"/>
      <c r="B71" s="102" t="s">
        <v>223</v>
      </c>
      <c r="C71" s="173">
        <v>1</v>
      </c>
      <c r="D71" s="174">
        <v>155</v>
      </c>
      <c r="E71" s="175">
        <f t="shared" si="2"/>
        <v>155</v>
      </c>
      <c r="F71" s="175">
        <v>155</v>
      </c>
      <c r="G71" s="172" t="s">
        <v>220</v>
      </c>
      <c r="H71" s="101" t="s">
        <v>224</v>
      </c>
    </row>
    <row r="72" spans="1:8" x14ac:dyDescent="0.2">
      <c r="A72" s="208">
        <v>2025</v>
      </c>
      <c r="B72" s="182" t="s">
        <v>247</v>
      </c>
      <c r="C72" s="167">
        <v>1</v>
      </c>
      <c r="D72" s="168">
        <v>300</v>
      </c>
      <c r="E72" s="169">
        <f t="shared" si="2"/>
        <v>300</v>
      </c>
      <c r="F72" s="169">
        <v>300</v>
      </c>
      <c r="G72" s="170" t="s">
        <v>248</v>
      </c>
      <c r="H72" s="166" t="s">
        <v>216</v>
      </c>
    </row>
    <row r="73" spans="1:8" x14ac:dyDescent="0.2">
      <c r="A73" s="208">
        <v>2025</v>
      </c>
      <c r="B73" s="182" t="s">
        <v>255</v>
      </c>
      <c r="C73" s="167">
        <v>1</v>
      </c>
      <c r="D73" s="168">
        <v>217</v>
      </c>
      <c r="E73" s="169">
        <v>217</v>
      </c>
      <c r="F73" s="169">
        <v>217</v>
      </c>
      <c r="G73" s="170" t="s">
        <v>245</v>
      </c>
      <c r="H73" s="166" t="s">
        <v>246</v>
      </c>
    </row>
    <row r="74" spans="1:8" ht="17" thickBot="1" x14ac:dyDescent="0.25">
      <c r="A74" s="208">
        <v>2025</v>
      </c>
      <c r="B74" s="182" t="s">
        <v>257</v>
      </c>
      <c r="C74" s="167">
        <v>1</v>
      </c>
      <c r="D74" s="168">
        <v>265</v>
      </c>
      <c r="E74" s="169">
        <v>265</v>
      </c>
      <c r="F74" s="169">
        <v>265</v>
      </c>
      <c r="G74" s="170" t="s">
        <v>245</v>
      </c>
      <c r="H74" s="166" t="s">
        <v>256</v>
      </c>
    </row>
    <row r="75" spans="1:8" x14ac:dyDescent="0.2">
      <c r="A75" s="208"/>
      <c r="B75" s="68" t="s">
        <v>45</v>
      </c>
      <c r="C75" s="69"/>
      <c r="D75" s="79"/>
      <c r="E75" s="80" t="str">
        <f t="shared" si="2"/>
        <v/>
      </c>
      <c r="F75" s="80"/>
      <c r="G75" s="70"/>
      <c r="H75" s="98"/>
    </row>
    <row r="76" spans="1:8" x14ac:dyDescent="0.2">
      <c r="A76" s="208"/>
      <c r="B76" s="81" t="s">
        <v>49</v>
      </c>
      <c r="C76" s="72">
        <v>1</v>
      </c>
      <c r="D76" s="83">
        <v>208</v>
      </c>
      <c r="E76" s="73">
        <v>208</v>
      </c>
      <c r="F76" s="73">
        <v>208</v>
      </c>
      <c r="G76" s="74" t="s">
        <v>130</v>
      </c>
      <c r="H76" s="65"/>
    </row>
    <row r="77" spans="1:8" x14ac:dyDescent="0.2">
      <c r="A77" s="208"/>
      <c r="B77" s="81" t="s">
        <v>109</v>
      </c>
      <c r="C77" s="72">
        <v>1</v>
      </c>
      <c r="D77" s="83">
        <v>301</v>
      </c>
      <c r="E77" s="73">
        <v>301</v>
      </c>
      <c r="F77" s="73">
        <v>301</v>
      </c>
      <c r="G77" s="74" t="s">
        <v>131</v>
      </c>
      <c r="H77" s="65"/>
    </row>
    <row r="78" spans="1:8" x14ac:dyDescent="0.2">
      <c r="A78" s="208"/>
      <c r="B78" s="81" t="s">
        <v>109</v>
      </c>
      <c r="C78" s="72">
        <v>5</v>
      </c>
      <c r="D78" s="83">
        <v>268</v>
      </c>
      <c r="E78" s="73">
        <f>IF(C78="","",(D78*C78))</f>
        <v>1340</v>
      </c>
      <c r="F78" s="73">
        <v>1340</v>
      </c>
      <c r="G78" s="74" t="s">
        <v>195</v>
      </c>
      <c r="H78" s="65"/>
    </row>
    <row r="79" spans="1:8" x14ac:dyDescent="0.2">
      <c r="A79" s="208"/>
      <c r="B79" s="81" t="s">
        <v>110</v>
      </c>
      <c r="C79" s="72">
        <v>4</v>
      </c>
      <c r="D79" s="83"/>
      <c r="E79" s="73"/>
      <c r="F79" s="73"/>
      <c r="G79" s="74" t="s">
        <v>195</v>
      </c>
      <c r="H79" s="65"/>
    </row>
    <row r="80" spans="1:8" x14ac:dyDescent="0.2">
      <c r="A80" s="208"/>
      <c r="B80" s="81" t="s">
        <v>109</v>
      </c>
      <c r="C80" s="72">
        <v>10</v>
      </c>
      <c r="D80" s="83">
        <v>200</v>
      </c>
      <c r="E80" s="73">
        <f t="shared" ref="E80:E93" si="3">IF(C80="","",(D80*C80))</f>
        <v>2000</v>
      </c>
      <c r="F80" s="73">
        <v>2800</v>
      </c>
      <c r="G80" s="74" t="s">
        <v>195</v>
      </c>
      <c r="H80" s="65"/>
    </row>
    <row r="81" spans="1:8" ht="32" x14ac:dyDescent="0.2">
      <c r="A81" s="208"/>
      <c r="B81" s="118" t="s">
        <v>51</v>
      </c>
      <c r="C81" s="119">
        <v>1</v>
      </c>
      <c r="D81" s="120">
        <v>79</v>
      </c>
      <c r="E81" s="121">
        <f t="shared" si="3"/>
        <v>79</v>
      </c>
      <c r="F81" s="121">
        <v>100</v>
      </c>
      <c r="G81" s="148" t="s">
        <v>201</v>
      </c>
      <c r="H81" s="149"/>
    </row>
    <row r="82" spans="1:8" x14ac:dyDescent="0.2">
      <c r="A82" s="208"/>
      <c r="B82" s="81" t="s">
        <v>46</v>
      </c>
      <c r="C82" s="72">
        <v>28</v>
      </c>
      <c r="D82" s="83">
        <f>27420/30</f>
        <v>914</v>
      </c>
      <c r="E82" s="73">
        <f t="shared" si="3"/>
        <v>25592</v>
      </c>
      <c r="F82" s="73">
        <v>35000</v>
      </c>
      <c r="G82" s="74" t="s">
        <v>195</v>
      </c>
      <c r="H82" s="65"/>
    </row>
    <row r="83" spans="1:8" x14ac:dyDescent="0.2">
      <c r="A83" s="208"/>
      <c r="B83" s="81" t="s">
        <v>47</v>
      </c>
      <c r="C83" s="72">
        <v>3</v>
      </c>
      <c r="D83" s="83">
        <v>3250</v>
      </c>
      <c r="E83" s="73">
        <f t="shared" si="3"/>
        <v>9750</v>
      </c>
      <c r="F83" s="73">
        <v>10500</v>
      </c>
      <c r="G83" s="74"/>
      <c r="H83" s="65"/>
    </row>
    <row r="84" spans="1:8" x14ac:dyDescent="0.2">
      <c r="A84" s="208"/>
      <c r="B84" s="81" t="s">
        <v>48</v>
      </c>
      <c r="C84" s="72">
        <v>1</v>
      </c>
      <c r="D84" s="83">
        <v>2500</v>
      </c>
      <c r="E84" s="73">
        <f t="shared" si="3"/>
        <v>2500</v>
      </c>
      <c r="F84" s="73">
        <v>3250</v>
      </c>
      <c r="G84" s="74" t="s">
        <v>193</v>
      </c>
      <c r="H84" s="65"/>
    </row>
    <row r="85" spans="1:8" x14ac:dyDescent="0.2">
      <c r="A85" s="208"/>
      <c r="B85" s="81" t="s">
        <v>49</v>
      </c>
      <c r="C85" s="72">
        <v>8</v>
      </c>
      <c r="D85" s="83">
        <v>150</v>
      </c>
      <c r="E85" s="73">
        <f t="shared" si="3"/>
        <v>1200</v>
      </c>
      <c r="F85" s="73">
        <v>1200</v>
      </c>
      <c r="G85" s="74" t="s">
        <v>195</v>
      </c>
      <c r="H85" s="65"/>
    </row>
    <row r="86" spans="1:8" x14ac:dyDescent="0.2">
      <c r="A86" s="208"/>
      <c r="B86" s="75" t="s">
        <v>50</v>
      </c>
      <c r="C86" s="76">
        <v>1</v>
      </c>
      <c r="D86" s="96">
        <v>1</v>
      </c>
      <c r="E86" s="77">
        <f t="shared" si="3"/>
        <v>1</v>
      </c>
      <c r="F86" s="77">
        <v>10000</v>
      </c>
      <c r="G86" s="78" t="s">
        <v>156</v>
      </c>
      <c r="H86" s="109" t="s">
        <v>157</v>
      </c>
    </row>
    <row r="87" spans="1:8" x14ac:dyDescent="0.2">
      <c r="A87" s="208"/>
      <c r="B87" s="111" t="s">
        <v>110</v>
      </c>
      <c r="C87" s="112">
        <v>1</v>
      </c>
      <c r="D87" s="165">
        <v>400</v>
      </c>
      <c r="E87" s="114">
        <f t="shared" si="3"/>
        <v>400</v>
      </c>
      <c r="F87" s="114">
        <v>400</v>
      </c>
      <c r="G87" s="115" t="s">
        <v>212</v>
      </c>
      <c r="H87" s="166"/>
    </row>
    <row r="88" spans="1:8" x14ac:dyDescent="0.2">
      <c r="A88" s="208"/>
      <c r="B88" s="111" t="s">
        <v>215</v>
      </c>
      <c r="C88" s="112">
        <v>1</v>
      </c>
      <c r="D88" s="165">
        <v>650</v>
      </c>
      <c r="E88" s="114">
        <f t="shared" si="3"/>
        <v>650</v>
      </c>
      <c r="F88" s="114">
        <v>650</v>
      </c>
      <c r="G88" s="115" t="s">
        <v>217</v>
      </c>
      <c r="H88" s="166" t="s">
        <v>218</v>
      </c>
    </row>
    <row r="89" spans="1:8" ht="32" x14ac:dyDescent="0.2">
      <c r="A89" s="208"/>
      <c r="B89" s="176" t="s">
        <v>229</v>
      </c>
      <c r="C89" s="177">
        <v>1</v>
      </c>
      <c r="D89" s="178">
        <v>6681</v>
      </c>
      <c r="E89" s="179">
        <f t="shared" si="3"/>
        <v>6681</v>
      </c>
      <c r="F89" s="179">
        <v>6681</v>
      </c>
      <c r="G89" s="180" t="s">
        <v>230</v>
      </c>
      <c r="H89" s="181" t="s">
        <v>231</v>
      </c>
    </row>
    <row r="90" spans="1:8" x14ac:dyDescent="0.2">
      <c r="A90" s="208"/>
      <c r="B90" s="111" t="s">
        <v>47</v>
      </c>
      <c r="C90" s="112">
        <v>1</v>
      </c>
      <c r="D90" s="165">
        <v>3250</v>
      </c>
      <c r="E90" s="114">
        <f t="shared" si="3"/>
        <v>3250</v>
      </c>
      <c r="F90" s="114">
        <v>3250</v>
      </c>
      <c r="G90" s="115" t="s">
        <v>227</v>
      </c>
      <c r="H90" s="166" t="s">
        <v>228</v>
      </c>
    </row>
    <row r="91" spans="1:8" x14ac:dyDescent="0.2">
      <c r="A91" s="208">
        <v>2024</v>
      </c>
      <c r="B91" s="111" t="s">
        <v>46</v>
      </c>
      <c r="C91" s="112">
        <v>3</v>
      </c>
      <c r="D91" s="165">
        <v>7052</v>
      </c>
      <c r="E91" s="114">
        <f t="shared" si="3"/>
        <v>21156</v>
      </c>
      <c r="F91" s="114">
        <v>21156</v>
      </c>
      <c r="G91" s="115" t="s">
        <v>192</v>
      </c>
      <c r="H91" s="166" t="s">
        <v>251</v>
      </c>
    </row>
    <row r="92" spans="1:8" ht="17" thickBot="1" x14ac:dyDescent="0.25">
      <c r="A92" s="208">
        <v>2025</v>
      </c>
      <c r="B92" s="183" t="s">
        <v>46</v>
      </c>
      <c r="C92" s="184">
        <v>2</v>
      </c>
      <c r="D92" s="185">
        <v>7279</v>
      </c>
      <c r="E92" s="186">
        <f t="shared" si="3"/>
        <v>14558</v>
      </c>
      <c r="F92" s="186">
        <v>14558</v>
      </c>
      <c r="G92" s="187" t="s">
        <v>252</v>
      </c>
      <c r="H92" s="188" t="s">
        <v>251</v>
      </c>
    </row>
    <row r="93" spans="1:8" x14ac:dyDescent="0.2">
      <c r="A93" s="208"/>
      <c r="B93" s="68" t="s">
        <v>52</v>
      </c>
      <c r="C93" s="69"/>
      <c r="D93" s="79"/>
      <c r="E93" s="80" t="str">
        <f t="shared" si="3"/>
        <v/>
      </c>
      <c r="F93" s="80"/>
      <c r="G93" s="70"/>
      <c r="H93" s="98"/>
    </row>
    <row r="94" spans="1:8" ht="32" x14ac:dyDescent="0.2">
      <c r="A94" s="208"/>
      <c r="B94" s="110" t="s">
        <v>91</v>
      </c>
      <c r="C94" s="72" t="s">
        <v>90</v>
      </c>
      <c r="D94" s="82">
        <v>11250</v>
      </c>
      <c r="E94" s="73">
        <v>11250</v>
      </c>
      <c r="F94" s="73">
        <v>11250</v>
      </c>
      <c r="G94" s="74"/>
      <c r="H94" s="65"/>
    </row>
    <row r="95" spans="1:8" ht="32" x14ac:dyDescent="0.2">
      <c r="A95" s="214">
        <v>2025</v>
      </c>
      <c r="B95" s="118" t="s">
        <v>262</v>
      </c>
      <c r="C95" s="119"/>
      <c r="D95" s="120">
        <v>1975</v>
      </c>
      <c r="E95" s="121">
        <v>1975</v>
      </c>
      <c r="F95" s="121">
        <v>1975</v>
      </c>
      <c r="G95" s="122" t="s">
        <v>142</v>
      </c>
      <c r="H95" s="213" t="s">
        <v>204</v>
      </c>
    </row>
    <row r="96" spans="1:8" x14ac:dyDescent="0.2">
      <c r="A96" s="208"/>
      <c r="B96" s="81" t="s">
        <v>202</v>
      </c>
      <c r="C96" s="72" t="s">
        <v>86</v>
      </c>
      <c r="D96" s="83" t="s">
        <v>87</v>
      </c>
      <c r="E96" s="73">
        <v>1750</v>
      </c>
      <c r="F96" s="73">
        <v>1750</v>
      </c>
      <c r="G96" s="74"/>
      <c r="H96" s="65"/>
    </row>
    <row r="97" spans="1:8" x14ac:dyDescent="0.2">
      <c r="A97" s="208"/>
      <c r="B97" s="81" t="s">
        <v>203</v>
      </c>
      <c r="C97" s="72" t="s">
        <v>88</v>
      </c>
      <c r="D97" s="82"/>
      <c r="E97" s="73"/>
      <c r="F97" s="73">
        <v>2250</v>
      </c>
      <c r="G97" s="74" t="s">
        <v>89</v>
      </c>
      <c r="H97" s="65"/>
    </row>
    <row r="98" spans="1:8" x14ac:dyDescent="0.2">
      <c r="A98" s="208"/>
      <c r="B98" s="81" t="s">
        <v>53</v>
      </c>
      <c r="C98" s="72">
        <v>3</v>
      </c>
      <c r="D98" s="83">
        <v>117</v>
      </c>
      <c r="E98" s="73">
        <f>IF(C98="","",(D98*C98))</f>
        <v>351</v>
      </c>
      <c r="F98" s="73">
        <v>360</v>
      </c>
      <c r="G98" s="74"/>
      <c r="H98" s="65"/>
    </row>
    <row r="99" spans="1:8" x14ac:dyDescent="0.2">
      <c r="A99" s="208"/>
      <c r="B99" s="81" t="s">
        <v>54</v>
      </c>
      <c r="C99" s="72">
        <v>1</v>
      </c>
      <c r="D99" s="83">
        <v>800</v>
      </c>
      <c r="E99" s="73">
        <f>IF(C99="","",(D99*C99))</f>
        <v>800</v>
      </c>
      <c r="F99" s="73">
        <v>800</v>
      </c>
      <c r="G99" s="74"/>
      <c r="H99" s="55"/>
    </row>
    <row r="100" spans="1:8" ht="32" x14ac:dyDescent="0.2">
      <c r="A100" s="208"/>
      <c r="B100" s="118" t="s">
        <v>164</v>
      </c>
      <c r="C100" s="119"/>
      <c r="D100" s="120">
        <v>4900</v>
      </c>
      <c r="E100" s="121">
        <v>4900</v>
      </c>
      <c r="F100" s="121">
        <v>4900</v>
      </c>
      <c r="G100" s="195" t="s">
        <v>261</v>
      </c>
      <c r="H100" s="196" t="s">
        <v>204</v>
      </c>
    </row>
    <row r="101" spans="1:8" ht="33" thickBot="1" x14ac:dyDescent="0.25">
      <c r="A101" s="208"/>
      <c r="B101" s="197" t="s">
        <v>232</v>
      </c>
      <c r="C101" s="198" t="s">
        <v>234</v>
      </c>
      <c r="D101" s="199">
        <v>19500</v>
      </c>
      <c r="E101" s="200">
        <v>19500</v>
      </c>
      <c r="F101" s="200">
        <v>19500</v>
      </c>
      <c r="G101" s="201" t="s">
        <v>233</v>
      </c>
      <c r="H101" s="202" t="s">
        <v>204</v>
      </c>
    </row>
    <row r="102" spans="1:8" x14ac:dyDescent="0.2">
      <c r="A102" s="208"/>
      <c r="B102" s="189" t="s">
        <v>55</v>
      </c>
      <c r="C102" s="190"/>
      <c r="D102" s="191"/>
      <c r="E102" s="192" t="str">
        <f>IF(C102="","",(D102*C102))</f>
        <v/>
      </c>
      <c r="F102" s="192"/>
      <c r="G102" s="193"/>
      <c r="H102" s="194"/>
    </row>
    <row r="103" spans="1:8" x14ac:dyDescent="0.2">
      <c r="A103" s="208"/>
      <c r="B103" s="81" t="s">
        <v>56</v>
      </c>
      <c r="C103" s="72">
        <v>1</v>
      </c>
      <c r="D103" s="82">
        <v>3800</v>
      </c>
      <c r="E103" s="73">
        <f>IF(C103="","",(D103*C103))</f>
        <v>3800</v>
      </c>
      <c r="F103" s="73">
        <v>4000</v>
      </c>
      <c r="G103" s="74"/>
      <c r="H103" s="101"/>
    </row>
    <row r="104" spans="1:8" x14ac:dyDescent="0.2">
      <c r="A104" s="208"/>
      <c r="B104" s="81" t="s">
        <v>57</v>
      </c>
      <c r="C104" s="72">
        <v>1</v>
      </c>
      <c r="D104" s="82">
        <v>5200</v>
      </c>
      <c r="E104" s="73">
        <f>IF(C104="","",(D104*C104))</f>
        <v>5200</v>
      </c>
      <c r="F104" s="73">
        <v>5500</v>
      </c>
      <c r="G104" s="74"/>
      <c r="H104" s="101" t="s">
        <v>211</v>
      </c>
    </row>
    <row r="105" spans="1:8" x14ac:dyDescent="0.2">
      <c r="A105" s="208"/>
      <c r="B105" s="81" t="s">
        <v>58</v>
      </c>
      <c r="C105" s="72">
        <v>2</v>
      </c>
      <c r="D105" s="83">
        <v>1512</v>
      </c>
      <c r="E105" s="73">
        <f>IF(C105="","",(D105*C105))</f>
        <v>3024</v>
      </c>
      <c r="F105" s="73">
        <v>4000</v>
      </c>
      <c r="G105" s="74"/>
      <c r="H105" s="101" t="s">
        <v>211</v>
      </c>
    </row>
    <row r="106" spans="1:8" x14ac:dyDescent="0.2">
      <c r="A106" s="208"/>
      <c r="B106" s="81" t="s">
        <v>125</v>
      </c>
      <c r="C106" s="72">
        <v>2</v>
      </c>
      <c r="D106" s="83">
        <v>210</v>
      </c>
      <c r="E106" s="73">
        <v>420</v>
      </c>
      <c r="F106" s="73">
        <v>420</v>
      </c>
      <c r="G106" s="74"/>
      <c r="H106" s="101" t="s">
        <v>210</v>
      </c>
    </row>
    <row r="107" spans="1:8" x14ac:dyDescent="0.2">
      <c r="A107" s="208"/>
      <c r="B107" s="81" t="s">
        <v>125</v>
      </c>
      <c r="C107" s="72">
        <v>1</v>
      </c>
      <c r="D107" s="83">
        <v>210</v>
      </c>
      <c r="E107" s="73">
        <v>210</v>
      </c>
      <c r="F107" s="73">
        <v>210</v>
      </c>
      <c r="G107" s="74"/>
      <c r="H107" s="101" t="s">
        <v>210</v>
      </c>
    </row>
    <row r="108" spans="1:8" x14ac:dyDescent="0.2">
      <c r="A108" s="208"/>
      <c r="B108" s="81" t="s">
        <v>59</v>
      </c>
      <c r="C108" s="72">
        <v>2</v>
      </c>
      <c r="D108" s="82">
        <v>306.8</v>
      </c>
      <c r="E108" s="73">
        <v>614</v>
      </c>
      <c r="F108" s="73">
        <v>700</v>
      </c>
      <c r="G108" s="74"/>
      <c r="H108" s="101"/>
    </row>
    <row r="109" spans="1:8" x14ac:dyDescent="0.2">
      <c r="A109" s="208"/>
      <c r="B109" s="81" t="s">
        <v>60</v>
      </c>
      <c r="C109" s="72">
        <v>2</v>
      </c>
      <c r="D109" s="82">
        <v>132.5</v>
      </c>
      <c r="E109" s="73">
        <v>266</v>
      </c>
      <c r="F109" s="73">
        <v>300</v>
      </c>
      <c r="G109" s="74"/>
      <c r="H109" s="101"/>
    </row>
    <row r="110" spans="1:8" x14ac:dyDescent="0.2">
      <c r="A110" s="208"/>
      <c r="B110" s="81" t="s">
        <v>61</v>
      </c>
      <c r="C110" s="72">
        <v>1</v>
      </c>
      <c r="D110" s="82">
        <v>3464.86</v>
      </c>
      <c r="E110" s="73">
        <v>3465</v>
      </c>
      <c r="F110" s="73">
        <v>4000</v>
      </c>
      <c r="G110" s="74"/>
      <c r="H110" s="101" t="s">
        <v>209</v>
      </c>
    </row>
    <row r="111" spans="1:8" x14ac:dyDescent="0.2">
      <c r="A111" s="208"/>
      <c r="B111" s="81" t="s">
        <v>62</v>
      </c>
      <c r="C111" s="72">
        <v>1</v>
      </c>
      <c r="D111" s="82">
        <v>2367</v>
      </c>
      <c r="E111" s="73">
        <v>2367</v>
      </c>
      <c r="F111" s="73">
        <v>2500</v>
      </c>
      <c r="G111" s="74"/>
      <c r="H111" s="101" t="s">
        <v>209</v>
      </c>
    </row>
    <row r="112" spans="1:8" x14ac:dyDescent="0.2">
      <c r="A112" s="208"/>
      <c r="B112" s="81" t="s">
        <v>98</v>
      </c>
      <c r="C112" s="72">
        <v>1</v>
      </c>
      <c r="D112" s="82">
        <v>4027</v>
      </c>
      <c r="E112" s="73">
        <v>4027</v>
      </c>
      <c r="F112" s="73">
        <v>4200</v>
      </c>
      <c r="G112" s="74"/>
      <c r="H112" s="101" t="s">
        <v>209</v>
      </c>
    </row>
    <row r="113" spans="1:8" x14ac:dyDescent="0.2">
      <c r="A113" s="208"/>
      <c r="B113" s="81" t="s">
        <v>63</v>
      </c>
      <c r="C113" s="72">
        <v>1</v>
      </c>
      <c r="D113" s="82">
        <v>2232</v>
      </c>
      <c r="E113" s="73">
        <v>2232</v>
      </c>
      <c r="F113" s="73">
        <v>2500</v>
      </c>
      <c r="G113" s="74"/>
      <c r="H113" s="101" t="s">
        <v>209</v>
      </c>
    </row>
    <row r="114" spans="1:8" x14ac:dyDescent="0.2">
      <c r="A114" s="208"/>
      <c r="B114" s="81" t="s">
        <v>64</v>
      </c>
      <c r="C114" s="72">
        <v>1</v>
      </c>
      <c r="D114" s="82">
        <v>450</v>
      </c>
      <c r="E114" s="73">
        <v>450</v>
      </c>
      <c r="F114" s="73">
        <v>500</v>
      </c>
      <c r="G114" s="74"/>
      <c r="H114" s="101" t="s">
        <v>209</v>
      </c>
    </row>
    <row r="115" spans="1:8" x14ac:dyDescent="0.2">
      <c r="A115" s="208"/>
      <c r="B115" s="81" t="s">
        <v>65</v>
      </c>
      <c r="C115" s="72">
        <v>1</v>
      </c>
      <c r="D115" s="82">
        <v>3000</v>
      </c>
      <c r="E115" s="73">
        <v>3000</v>
      </c>
      <c r="F115" s="73">
        <v>3500</v>
      </c>
      <c r="G115" s="74"/>
      <c r="H115" s="101" t="s">
        <v>209</v>
      </c>
    </row>
    <row r="116" spans="1:8" x14ac:dyDescent="0.2">
      <c r="A116" s="208"/>
      <c r="B116" s="81" t="s">
        <v>66</v>
      </c>
      <c r="C116" s="72">
        <v>2</v>
      </c>
      <c r="D116" s="82">
        <v>1701</v>
      </c>
      <c r="E116" s="73">
        <v>3420</v>
      </c>
      <c r="F116" s="73">
        <v>4000</v>
      </c>
      <c r="G116" s="74"/>
      <c r="H116" s="101" t="s">
        <v>209</v>
      </c>
    </row>
    <row r="117" spans="1:8" x14ac:dyDescent="0.2">
      <c r="A117" s="208"/>
      <c r="B117" s="81" t="s">
        <v>67</v>
      </c>
      <c r="C117" s="72">
        <v>1</v>
      </c>
      <c r="D117" s="82">
        <v>886</v>
      </c>
      <c r="E117" s="73">
        <v>886</v>
      </c>
      <c r="F117" s="73">
        <v>1200</v>
      </c>
      <c r="G117" s="74"/>
      <c r="H117" s="101" t="s">
        <v>209</v>
      </c>
    </row>
    <row r="118" spans="1:8" x14ac:dyDescent="0.2">
      <c r="A118" s="208"/>
      <c r="B118" s="81" t="s">
        <v>68</v>
      </c>
      <c r="C118" s="72">
        <v>1</v>
      </c>
      <c r="D118" s="82">
        <v>1183</v>
      </c>
      <c r="E118" s="73">
        <v>1183</v>
      </c>
      <c r="F118" s="73">
        <v>1400</v>
      </c>
      <c r="G118" s="74"/>
      <c r="H118" s="101" t="s">
        <v>209</v>
      </c>
    </row>
    <row r="119" spans="1:8" x14ac:dyDescent="0.2">
      <c r="A119" s="208"/>
      <c r="B119" s="81" t="s">
        <v>69</v>
      </c>
      <c r="C119" s="72">
        <v>1</v>
      </c>
      <c r="D119" s="82">
        <v>333</v>
      </c>
      <c r="E119" s="73">
        <v>333</v>
      </c>
      <c r="F119" s="73">
        <v>500</v>
      </c>
      <c r="G119" s="74"/>
      <c r="H119" s="101" t="s">
        <v>209</v>
      </c>
    </row>
    <row r="120" spans="1:8" x14ac:dyDescent="0.2">
      <c r="A120" s="208"/>
      <c r="B120" s="81" t="s">
        <v>70</v>
      </c>
      <c r="C120" s="72">
        <v>1</v>
      </c>
      <c r="D120" s="82">
        <v>108</v>
      </c>
      <c r="E120" s="73">
        <v>108</v>
      </c>
      <c r="F120" s="73">
        <v>150</v>
      </c>
      <c r="G120" s="74"/>
      <c r="H120" s="101" t="s">
        <v>209</v>
      </c>
    </row>
    <row r="121" spans="1:8" x14ac:dyDescent="0.2">
      <c r="A121" s="208"/>
      <c r="B121" s="81" t="s">
        <v>71</v>
      </c>
      <c r="C121" s="72">
        <v>1</v>
      </c>
      <c r="D121" s="82">
        <v>103</v>
      </c>
      <c r="E121" s="73">
        <v>103</v>
      </c>
      <c r="F121" s="73">
        <v>150</v>
      </c>
      <c r="G121" s="74"/>
      <c r="H121" s="101" t="s">
        <v>209</v>
      </c>
    </row>
    <row r="122" spans="1:8" x14ac:dyDescent="0.2">
      <c r="A122" s="208"/>
      <c r="B122" s="81" t="s">
        <v>72</v>
      </c>
      <c r="C122" s="72">
        <v>1</v>
      </c>
      <c r="D122" s="82">
        <v>272</v>
      </c>
      <c r="E122" s="73">
        <v>272</v>
      </c>
      <c r="F122" s="73">
        <v>400</v>
      </c>
      <c r="G122" s="74"/>
      <c r="H122" s="101" t="s">
        <v>209</v>
      </c>
    </row>
    <row r="123" spans="1:8" x14ac:dyDescent="0.2">
      <c r="A123" s="208"/>
      <c r="B123" s="81" t="s">
        <v>73</v>
      </c>
      <c r="C123" s="72">
        <v>1</v>
      </c>
      <c r="D123" s="82">
        <v>694</v>
      </c>
      <c r="E123" s="73">
        <v>694</v>
      </c>
      <c r="F123" s="73">
        <v>750</v>
      </c>
      <c r="G123" s="74"/>
      <c r="H123" s="101" t="s">
        <v>209</v>
      </c>
    </row>
    <row r="124" spans="1:8" x14ac:dyDescent="0.2">
      <c r="A124" s="208"/>
      <c r="B124" s="81" t="s">
        <v>74</v>
      </c>
      <c r="C124" s="72">
        <v>1</v>
      </c>
      <c r="D124" s="82">
        <v>400</v>
      </c>
      <c r="E124" s="73">
        <v>400</v>
      </c>
      <c r="F124" s="73">
        <v>425</v>
      </c>
      <c r="G124" s="74"/>
      <c r="H124" s="101" t="s">
        <v>209</v>
      </c>
    </row>
    <row r="125" spans="1:8" x14ac:dyDescent="0.2">
      <c r="A125" s="208"/>
      <c r="B125" s="81" t="s">
        <v>76</v>
      </c>
      <c r="C125" s="72">
        <v>1</v>
      </c>
      <c r="D125" s="82">
        <v>2136</v>
      </c>
      <c r="E125" s="73">
        <v>2136</v>
      </c>
      <c r="F125" s="73">
        <v>2350</v>
      </c>
      <c r="G125" s="74"/>
      <c r="H125" s="101" t="s">
        <v>209</v>
      </c>
    </row>
    <row r="126" spans="1:8" x14ac:dyDescent="0.2">
      <c r="A126" s="208"/>
      <c r="B126" s="81" t="s">
        <v>77</v>
      </c>
      <c r="C126" s="72">
        <v>1</v>
      </c>
      <c r="D126" s="82">
        <v>5220</v>
      </c>
      <c r="E126" s="73">
        <v>5220</v>
      </c>
      <c r="F126" s="73">
        <v>5500</v>
      </c>
      <c r="G126" s="74"/>
      <c r="H126" s="101" t="s">
        <v>209</v>
      </c>
    </row>
    <row r="127" spans="1:8" x14ac:dyDescent="0.2">
      <c r="A127" s="208"/>
      <c r="B127" s="81" t="s">
        <v>78</v>
      </c>
      <c r="C127" s="72">
        <v>1</v>
      </c>
      <c r="D127" s="82">
        <v>614</v>
      </c>
      <c r="E127" s="73">
        <v>614</v>
      </c>
      <c r="F127" s="73">
        <v>650</v>
      </c>
      <c r="G127" s="74"/>
      <c r="H127" s="101" t="s">
        <v>209</v>
      </c>
    </row>
    <row r="128" spans="1:8" x14ac:dyDescent="0.2">
      <c r="A128" s="208"/>
      <c r="B128" s="81" t="s">
        <v>99</v>
      </c>
      <c r="C128" s="72">
        <v>1</v>
      </c>
      <c r="D128" s="82">
        <v>865</v>
      </c>
      <c r="E128" s="73">
        <v>865</v>
      </c>
      <c r="F128" s="73">
        <v>865</v>
      </c>
      <c r="G128" s="74"/>
      <c r="H128" s="101" t="s">
        <v>209</v>
      </c>
    </row>
    <row r="129" spans="1:8" x14ac:dyDescent="0.2">
      <c r="A129" s="208"/>
      <c r="B129" s="81" t="s">
        <v>100</v>
      </c>
      <c r="C129" s="72">
        <v>1</v>
      </c>
      <c r="D129" s="82">
        <v>2763</v>
      </c>
      <c r="E129" s="73">
        <v>2763</v>
      </c>
      <c r="F129" s="73">
        <v>2763</v>
      </c>
      <c r="G129" s="74"/>
      <c r="H129" s="101" t="s">
        <v>209</v>
      </c>
    </row>
    <row r="130" spans="1:8" x14ac:dyDescent="0.2">
      <c r="A130" s="208"/>
      <c r="B130" s="81" t="s">
        <v>101</v>
      </c>
      <c r="C130" s="72">
        <v>1</v>
      </c>
      <c r="D130" s="82">
        <v>665</v>
      </c>
      <c r="E130" s="73">
        <v>665</v>
      </c>
      <c r="F130" s="73">
        <v>665</v>
      </c>
      <c r="G130" s="74"/>
      <c r="H130" s="101" t="s">
        <v>209</v>
      </c>
    </row>
    <row r="131" spans="1:8" x14ac:dyDescent="0.2">
      <c r="A131" s="208"/>
      <c r="B131" s="81" t="s">
        <v>102</v>
      </c>
      <c r="C131" s="72">
        <v>1</v>
      </c>
      <c r="D131" s="82">
        <v>1241</v>
      </c>
      <c r="E131" s="73">
        <v>1241</v>
      </c>
      <c r="F131" s="73">
        <v>1241</v>
      </c>
      <c r="G131" s="74"/>
      <c r="H131" s="101" t="s">
        <v>209</v>
      </c>
    </row>
    <row r="132" spans="1:8" x14ac:dyDescent="0.2">
      <c r="A132" s="208"/>
      <c r="B132" s="102" t="s">
        <v>112</v>
      </c>
      <c r="C132" s="72">
        <v>1</v>
      </c>
      <c r="D132" s="82">
        <v>821.25</v>
      </c>
      <c r="E132" s="73">
        <v>821</v>
      </c>
      <c r="F132" s="73">
        <v>821</v>
      </c>
      <c r="G132" s="74"/>
      <c r="H132" s="101" t="s">
        <v>208</v>
      </c>
    </row>
    <row r="133" spans="1:8" x14ac:dyDescent="0.2">
      <c r="A133" s="208"/>
      <c r="B133" s="102" t="s">
        <v>113</v>
      </c>
      <c r="C133" s="72">
        <v>1</v>
      </c>
      <c r="D133" s="82">
        <v>662.5</v>
      </c>
      <c r="E133" s="73">
        <v>662</v>
      </c>
      <c r="F133" s="73">
        <v>662</v>
      </c>
      <c r="G133" s="74"/>
      <c r="H133" s="101" t="s">
        <v>208</v>
      </c>
    </row>
    <row r="134" spans="1:8" x14ac:dyDescent="0.2">
      <c r="A134" s="208"/>
      <c r="B134" s="102" t="s">
        <v>114</v>
      </c>
      <c r="C134" s="72">
        <v>1</v>
      </c>
      <c r="D134" s="82">
        <v>2921</v>
      </c>
      <c r="E134" s="73">
        <v>2921</v>
      </c>
      <c r="F134" s="73">
        <v>2921</v>
      </c>
      <c r="G134" s="74"/>
      <c r="H134" s="101" t="s">
        <v>208</v>
      </c>
    </row>
    <row r="135" spans="1:8" x14ac:dyDescent="0.2">
      <c r="A135" s="208"/>
      <c r="B135" s="102" t="s">
        <v>115</v>
      </c>
      <c r="C135" s="72">
        <v>1</v>
      </c>
      <c r="D135" s="82">
        <v>304</v>
      </c>
      <c r="E135" s="73">
        <v>304</v>
      </c>
      <c r="F135" s="73">
        <v>304</v>
      </c>
      <c r="G135" s="74"/>
      <c r="H135" s="101" t="s">
        <v>208</v>
      </c>
    </row>
    <row r="136" spans="1:8" x14ac:dyDescent="0.2">
      <c r="A136" s="208"/>
      <c r="B136" s="102" t="s">
        <v>116</v>
      </c>
      <c r="C136" s="72">
        <v>1</v>
      </c>
      <c r="D136" s="82">
        <v>396</v>
      </c>
      <c r="E136" s="73">
        <v>396</v>
      </c>
      <c r="F136" s="73">
        <v>396</v>
      </c>
      <c r="G136" s="74"/>
      <c r="H136" s="101" t="s">
        <v>208</v>
      </c>
    </row>
    <row r="137" spans="1:8" x14ac:dyDescent="0.2">
      <c r="A137" s="208"/>
      <c r="B137" s="102" t="s">
        <v>117</v>
      </c>
      <c r="C137" s="72">
        <v>1</v>
      </c>
      <c r="D137" s="82">
        <v>432</v>
      </c>
      <c r="E137" s="73">
        <v>432</v>
      </c>
      <c r="F137" s="73">
        <v>432</v>
      </c>
      <c r="G137" s="74"/>
      <c r="H137" s="101" t="s">
        <v>208</v>
      </c>
    </row>
    <row r="138" spans="1:8" x14ac:dyDescent="0.2">
      <c r="A138" s="208"/>
      <c r="B138" s="102" t="s">
        <v>118</v>
      </c>
      <c r="C138" s="72">
        <v>1</v>
      </c>
      <c r="D138" s="82">
        <v>390</v>
      </c>
      <c r="E138" s="73">
        <v>390</v>
      </c>
      <c r="F138" s="73">
        <v>390</v>
      </c>
      <c r="G138" s="74"/>
      <c r="H138" s="101" t="s">
        <v>208</v>
      </c>
    </row>
    <row r="139" spans="1:8" x14ac:dyDescent="0.2">
      <c r="A139" s="208"/>
      <c r="B139" s="102" t="s">
        <v>119</v>
      </c>
      <c r="C139" s="72">
        <v>1</v>
      </c>
      <c r="D139" s="82">
        <v>341</v>
      </c>
      <c r="E139" s="73">
        <v>341</v>
      </c>
      <c r="F139" s="73">
        <v>341</v>
      </c>
      <c r="G139" s="74"/>
      <c r="H139" s="101" t="s">
        <v>208</v>
      </c>
    </row>
    <row r="140" spans="1:8" x14ac:dyDescent="0.2">
      <c r="A140" s="208"/>
      <c r="B140" s="81" t="s">
        <v>103</v>
      </c>
      <c r="C140" s="72">
        <v>1</v>
      </c>
      <c r="D140" s="82">
        <v>1260</v>
      </c>
      <c r="E140" s="73">
        <v>1260</v>
      </c>
      <c r="F140" s="73">
        <v>1260</v>
      </c>
      <c r="G140" s="74"/>
      <c r="H140" s="101" t="s">
        <v>208</v>
      </c>
    </row>
    <row r="141" spans="1:8" x14ac:dyDescent="0.2">
      <c r="A141" s="208"/>
      <c r="B141" s="81" t="s">
        <v>104</v>
      </c>
      <c r="C141" s="72">
        <v>1</v>
      </c>
      <c r="D141" s="82">
        <v>704</v>
      </c>
      <c r="E141" s="73">
        <v>704</v>
      </c>
      <c r="F141" s="73">
        <v>704</v>
      </c>
      <c r="G141" s="74"/>
      <c r="H141" s="101" t="s">
        <v>208</v>
      </c>
    </row>
    <row r="142" spans="1:8" x14ac:dyDescent="0.2">
      <c r="A142" s="208"/>
      <c r="B142" s="81" t="s">
        <v>108</v>
      </c>
      <c r="C142" s="72">
        <v>1</v>
      </c>
      <c r="D142" s="82">
        <v>25699</v>
      </c>
      <c r="E142" s="73">
        <v>25699</v>
      </c>
      <c r="F142" s="73">
        <v>25699</v>
      </c>
      <c r="G142" s="74"/>
      <c r="H142" s="101" t="s">
        <v>208</v>
      </c>
    </row>
    <row r="143" spans="1:8" x14ac:dyDescent="0.2">
      <c r="A143" s="208"/>
      <c r="B143" s="81" t="s">
        <v>106</v>
      </c>
      <c r="C143" s="72">
        <v>1</v>
      </c>
      <c r="D143" s="82">
        <v>40250</v>
      </c>
      <c r="E143" s="73">
        <v>40250</v>
      </c>
      <c r="F143" s="73">
        <v>40250</v>
      </c>
      <c r="G143" s="74"/>
      <c r="H143" s="101" t="s">
        <v>208</v>
      </c>
    </row>
    <row r="144" spans="1:8" x14ac:dyDescent="0.2">
      <c r="A144" s="208"/>
      <c r="B144" s="81" t="s">
        <v>107</v>
      </c>
      <c r="C144" s="72">
        <v>1</v>
      </c>
      <c r="D144" s="82">
        <v>4213</v>
      </c>
      <c r="E144" s="73">
        <v>4213</v>
      </c>
      <c r="F144" s="73">
        <v>4213</v>
      </c>
      <c r="G144" s="74"/>
      <c r="H144" s="101" t="s">
        <v>208</v>
      </c>
    </row>
    <row r="145" spans="1:8" x14ac:dyDescent="0.2">
      <c r="A145" s="208"/>
      <c r="B145" s="81" t="s">
        <v>60</v>
      </c>
      <c r="C145" s="72">
        <v>2</v>
      </c>
      <c r="D145" s="82">
        <v>320</v>
      </c>
      <c r="E145" s="73">
        <v>640</v>
      </c>
      <c r="F145" s="73">
        <v>640</v>
      </c>
      <c r="H145" s="153" t="s">
        <v>167</v>
      </c>
    </row>
    <row r="146" spans="1:8" x14ac:dyDescent="0.2">
      <c r="A146" s="208"/>
      <c r="B146" s="81" t="s">
        <v>59</v>
      </c>
      <c r="C146" s="72">
        <v>4</v>
      </c>
      <c r="D146" s="82">
        <v>376</v>
      </c>
      <c r="E146" s="73">
        <v>1504</v>
      </c>
      <c r="F146" s="73">
        <v>1504</v>
      </c>
      <c r="G146" s="74"/>
      <c r="H146" s="101" t="s">
        <v>206</v>
      </c>
    </row>
    <row r="147" spans="1:8" x14ac:dyDescent="0.2">
      <c r="A147" s="208"/>
      <c r="B147" s="81" t="s">
        <v>105</v>
      </c>
      <c r="C147" s="72">
        <v>2</v>
      </c>
      <c r="D147" s="82">
        <v>276</v>
      </c>
      <c r="E147" s="73">
        <v>552</v>
      </c>
      <c r="F147" s="73">
        <v>552</v>
      </c>
      <c r="G147" s="74"/>
      <c r="H147" s="101" t="s">
        <v>206</v>
      </c>
    </row>
    <row r="148" spans="1:8" x14ac:dyDescent="0.2">
      <c r="A148" s="208"/>
      <c r="B148" s="81" t="s">
        <v>127</v>
      </c>
      <c r="C148" s="72">
        <v>2</v>
      </c>
      <c r="D148" s="82">
        <v>365</v>
      </c>
      <c r="E148" s="73">
        <v>730</v>
      </c>
      <c r="F148" s="73">
        <v>730</v>
      </c>
      <c r="G148" s="74"/>
      <c r="H148" s="101" t="s">
        <v>207</v>
      </c>
    </row>
    <row r="149" spans="1:8" x14ac:dyDescent="0.2">
      <c r="A149" s="208"/>
      <c r="B149" s="81" t="s">
        <v>75</v>
      </c>
      <c r="C149" s="72">
        <v>1</v>
      </c>
      <c r="D149" s="82">
        <v>5081</v>
      </c>
      <c r="E149" s="73">
        <v>5081</v>
      </c>
      <c r="F149" s="73">
        <v>5081</v>
      </c>
      <c r="H149" s="153" t="s">
        <v>132</v>
      </c>
    </row>
    <row r="150" spans="1:8" x14ac:dyDescent="0.2">
      <c r="A150" s="208"/>
      <c r="B150" s="81" t="s">
        <v>165</v>
      </c>
      <c r="C150" s="72">
        <v>1</v>
      </c>
      <c r="D150" s="82">
        <v>170</v>
      </c>
      <c r="E150" s="73">
        <v>170</v>
      </c>
      <c r="F150" s="73">
        <v>170</v>
      </c>
      <c r="H150" s="153" t="s">
        <v>166</v>
      </c>
    </row>
    <row r="151" spans="1:8" ht="17" thickBot="1" x14ac:dyDescent="0.25">
      <c r="A151" s="208"/>
      <c r="B151" s="84" t="s">
        <v>205</v>
      </c>
      <c r="C151" s="85">
        <v>1</v>
      </c>
      <c r="D151" s="86">
        <v>160</v>
      </c>
      <c r="E151" s="87">
        <v>160</v>
      </c>
      <c r="F151" s="87">
        <v>160</v>
      </c>
      <c r="G151" s="154"/>
      <c r="H151" s="155" t="s">
        <v>166</v>
      </c>
    </row>
    <row r="152" spans="1:8" x14ac:dyDescent="0.2">
      <c r="A152" s="208"/>
      <c r="B152" s="51" t="s">
        <v>93</v>
      </c>
      <c r="C152" s="52"/>
      <c r="D152" s="61"/>
      <c r="E152" s="62"/>
      <c r="F152" s="62"/>
      <c r="G152" s="53"/>
      <c r="H152" s="158"/>
    </row>
    <row r="153" spans="1:8" x14ac:dyDescent="0.2">
      <c r="A153" s="208"/>
      <c r="B153" s="163" t="s">
        <v>95</v>
      </c>
      <c r="C153" s="54">
        <v>1</v>
      </c>
      <c r="D153" s="36">
        <v>540</v>
      </c>
      <c r="E153" s="41">
        <v>540</v>
      </c>
      <c r="F153" s="41">
        <v>540</v>
      </c>
      <c r="G153" s="24"/>
      <c r="H153" s="101"/>
    </row>
    <row r="154" spans="1:8" x14ac:dyDescent="0.2">
      <c r="A154" s="208"/>
      <c r="B154" s="64" t="s">
        <v>94</v>
      </c>
      <c r="C154" s="54">
        <v>1</v>
      </c>
      <c r="D154" s="36">
        <v>700</v>
      </c>
      <c r="E154" s="41">
        <v>700</v>
      </c>
      <c r="F154" s="41">
        <v>700</v>
      </c>
      <c r="G154" s="24"/>
      <c r="H154" s="101"/>
    </row>
    <row r="155" spans="1:8" x14ac:dyDescent="0.2">
      <c r="A155" s="208"/>
      <c r="B155" s="64" t="s">
        <v>126</v>
      </c>
      <c r="C155" s="54">
        <v>1</v>
      </c>
      <c r="D155" s="36">
        <v>250</v>
      </c>
      <c r="E155" s="41">
        <v>250</v>
      </c>
      <c r="F155" s="41">
        <v>250</v>
      </c>
      <c r="G155" s="24"/>
      <c r="H155" s="101"/>
    </row>
    <row r="156" spans="1:8" ht="17" thickBot="1" x14ac:dyDescent="0.25">
      <c r="A156" s="208"/>
      <c r="B156" s="56" t="s">
        <v>136</v>
      </c>
      <c r="C156" s="57">
        <v>5</v>
      </c>
      <c r="D156" s="58">
        <v>36</v>
      </c>
      <c r="E156" s="59">
        <v>158</v>
      </c>
      <c r="F156" s="59">
        <v>158</v>
      </c>
      <c r="G156" s="60" t="s">
        <v>137</v>
      </c>
      <c r="H156" s="109"/>
    </row>
    <row r="157" spans="1:8" x14ac:dyDescent="0.2">
      <c r="A157" s="208"/>
      <c r="B157" s="51" t="s">
        <v>79</v>
      </c>
      <c r="C157" s="52"/>
      <c r="D157" s="61"/>
      <c r="E157" s="62" t="str">
        <f>IF(C157="","",(D157*C157))</f>
        <v/>
      </c>
      <c r="F157" s="62"/>
      <c r="G157" s="53"/>
      <c r="H157" s="158"/>
    </row>
    <row r="158" spans="1:8" ht="17" thickBot="1" x14ac:dyDescent="0.25">
      <c r="A158" s="208"/>
      <c r="B158" s="56" t="s">
        <v>80</v>
      </c>
      <c r="C158" s="57">
        <v>1</v>
      </c>
      <c r="D158" s="58">
        <v>1276</v>
      </c>
      <c r="E158" s="59">
        <v>1276</v>
      </c>
      <c r="F158" s="59">
        <v>1300</v>
      </c>
      <c r="G158" s="60"/>
      <c r="H158" s="109"/>
    </row>
    <row r="159" spans="1:8" x14ac:dyDescent="0.2">
      <c r="A159" s="208"/>
      <c r="B159" s="51" t="s">
        <v>96</v>
      </c>
      <c r="C159" s="52"/>
      <c r="D159" s="61"/>
      <c r="E159" s="62"/>
      <c r="F159" s="62"/>
      <c r="G159" s="53"/>
      <c r="H159" s="158"/>
    </row>
    <row r="160" spans="1:8" x14ac:dyDescent="0.2">
      <c r="A160" s="208"/>
      <c r="B160" s="99" t="s">
        <v>97</v>
      </c>
      <c r="C160" s="54">
        <v>2</v>
      </c>
      <c r="D160" s="36"/>
      <c r="E160" s="41"/>
      <c r="F160" s="41"/>
      <c r="G160" s="24"/>
      <c r="H160" s="101"/>
    </row>
    <row r="161" spans="1:8" x14ac:dyDescent="0.2">
      <c r="A161" s="208"/>
      <c r="B161" s="99" t="s">
        <v>111</v>
      </c>
      <c r="C161" s="54">
        <v>1</v>
      </c>
      <c r="D161" s="36"/>
      <c r="E161" s="41"/>
      <c r="F161" s="41"/>
      <c r="G161" s="203" t="s">
        <v>236</v>
      </c>
      <c r="H161" s="101"/>
    </row>
    <row r="162" spans="1:8" x14ac:dyDescent="0.2">
      <c r="A162" s="208"/>
      <c r="B162" s="99" t="s">
        <v>133</v>
      </c>
      <c r="C162" s="54">
        <v>1</v>
      </c>
      <c r="D162" s="36"/>
      <c r="E162" s="41"/>
      <c r="F162" s="41"/>
      <c r="G162" s="203" t="s">
        <v>249</v>
      </c>
      <c r="H162" s="101" t="s">
        <v>134</v>
      </c>
    </row>
    <row r="163" spans="1:8" x14ac:dyDescent="0.2">
      <c r="A163" s="208"/>
      <c r="B163" s="99" t="s">
        <v>149</v>
      </c>
      <c r="C163" s="54">
        <v>2</v>
      </c>
      <c r="D163" s="36"/>
      <c r="E163" s="41"/>
      <c r="F163" s="41">
        <v>340</v>
      </c>
      <c r="G163" s="26" t="s">
        <v>181</v>
      </c>
      <c r="H163" s="101" t="s">
        <v>150</v>
      </c>
    </row>
    <row r="164" spans="1:8" x14ac:dyDescent="0.2">
      <c r="A164" s="208"/>
      <c r="B164" s="99" t="s">
        <v>152</v>
      </c>
      <c r="C164" s="54">
        <v>1</v>
      </c>
      <c r="D164" s="36">
        <v>250</v>
      </c>
      <c r="E164" s="41">
        <v>250</v>
      </c>
      <c r="F164" s="41">
        <v>250</v>
      </c>
      <c r="G164" s="24" t="s">
        <v>153</v>
      </c>
      <c r="H164" s="101"/>
    </row>
    <row r="165" spans="1:8" x14ac:dyDescent="0.2">
      <c r="A165" s="208"/>
      <c r="B165" s="99" t="s">
        <v>154</v>
      </c>
      <c r="C165" s="54">
        <v>1</v>
      </c>
      <c r="D165" s="36">
        <v>36</v>
      </c>
      <c r="E165" s="41">
        <v>36</v>
      </c>
      <c r="F165" s="41">
        <v>36</v>
      </c>
      <c r="G165" s="24" t="s">
        <v>153</v>
      </c>
      <c r="H165" s="101"/>
    </row>
    <row r="166" spans="1:8" x14ac:dyDescent="0.2">
      <c r="A166" s="208"/>
      <c r="B166" s="99" t="s">
        <v>155</v>
      </c>
      <c r="C166" s="54">
        <v>1</v>
      </c>
      <c r="D166" s="36">
        <v>450</v>
      </c>
      <c r="E166" s="41">
        <v>450</v>
      </c>
      <c r="F166" s="41">
        <v>450</v>
      </c>
      <c r="G166" s="26" t="s">
        <v>181</v>
      </c>
      <c r="H166" s="101" t="s">
        <v>135</v>
      </c>
    </row>
    <row r="167" spans="1:8" x14ac:dyDescent="0.2">
      <c r="A167" s="208"/>
      <c r="B167" s="99" t="s">
        <v>161</v>
      </c>
      <c r="C167" s="54">
        <v>1</v>
      </c>
      <c r="D167" s="36">
        <v>1500</v>
      </c>
      <c r="E167" s="41">
        <v>1500</v>
      </c>
      <c r="F167" s="41">
        <v>1500</v>
      </c>
      <c r="G167" s="26" t="s">
        <v>181</v>
      </c>
      <c r="H167" s="101" t="s">
        <v>162</v>
      </c>
    </row>
    <row r="168" spans="1:8" x14ac:dyDescent="0.2">
      <c r="A168" s="208"/>
      <c r="B168" s="99" t="s">
        <v>163</v>
      </c>
      <c r="C168" s="54">
        <v>1</v>
      </c>
      <c r="D168" s="36">
        <v>225</v>
      </c>
      <c r="E168" s="41">
        <v>225</v>
      </c>
      <c r="F168" s="41">
        <v>225</v>
      </c>
      <c r="G168" s="26" t="s">
        <v>181</v>
      </c>
      <c r="H168" s="101" t="s">
        <v>162</v>
      </c>
    </row>
    <row r="169" spans="1:8" x14ac:dyDescent="0.2">
      <c r="A169" s="208">
        <v>2025</v>
      </c>
      <c r="B169" s="204" t="s">
        <v>133</v>
      </c>
      <c r="C169" s="57">
        <v>1</v>
      </c>
      <c r="D169" s="58">
        <v>87</v>
      </c>
      <c r="E169" s="59">
        <v>87</v>
      </c>
      <c r="F169" s="59">
        <v>87</v>
      </c>
      <c r="G169" s="29" t="s">
        <v>181</v>
      </c>
      <c r="H169" s="109" t="s">
        <v>250</v>
      </c>
    </row>
    <row r="170" spans="1:8" x14ac:dyDescent="0.2">
      <c r="A170" s="208">
        <v>2025</v>
      </c>
      <c r="B170" s="204" t="s">
        <v>259</v>
      </c>
      <c r="C170" s="57">
        <v>1</v>
      </c>
      <c r="D170" s="58">
        <v>3295.16</v>
      </c>
      <c r="E170" s="59">
        <v>3295</v>
      </c>
      <c r="F170" s="59">
        <v>3295</v>
      </c>
      <c r="G170" s="29" t="s">
        <v>260</v>
      </c>
      <c r="H170" s="109" t="s">
        <v>251</v>
      </c>
    </row>
    <row r="171" spans="1:8" x14ac:dyDescent="0.2">
      <c r="A171" s="208">
        <v>2025</v>
      </c>
      <c r="B171" s="204" t="s">
        <v>258</v>
      </c>
      <c r="C171" s="57">
        <v>1</v>
      </c>
      <c r="D171" s="58">
        <v>225</v>
      </c>
      <c r="E171" s="59">
        <v>225</v>
      </c>
      <c r="F171" s="59">
        <v>225</v>
      </c>
      <c r="G171" s="29" t="s">
        <v>237</v>
      </c>
      <c r="H171" s="109" t="s">
        <v>238</v>
      </c>
    </row>
    <row r="172" spans="1:8" x14ac:dyDescent="0.2">
      <c r="A172" s="208"/>
      <c r="B172" s="204"/>
      <c r="C172" s="57"/>
      <c r="D172" s="58"/>
      <c r="E172" s="59"/>
      <c r="F172" s="59"/>
      <c r="G172" s="29"/>
      <c r="H172" s="109"/>
    </row>
    <row r="173" spans="1:8" ht="17" thickBot="1" x14ac:dyDescent="0.25">
      <c r="B173" s="159" t="s">
        <v>81</v>
      </c>
      <c r="C173" s="160"/>
      <c r="D173" s="161"/>
      <c r="E173" s="162">
        <f>SUM(E9:E158)</f>
        <v>414078</v>
      </c>
      <c r="F173" s="67">
        <f>SUM(F9:F171)</f>
        <v>463372</v>
      </c>
      <c r="G173" s="94" t="s">
        <v>82</v>
      </c>
      <c r="H173" s="107"/>
    </row>
    <row r="174" spans="1:8" x14ac:dyDescent="0.2">
      <c r="B174" s="97"/>
      <c r="C174" s="156"/>
      <c r="D174" s="44"/>
      <c r="E174" s="45"/>
      <c r="F174" s="157"/>
      <c r="G174" s="46"/>
      <c r="H174" s="152"/>
    </row>
    <row r="175" spans="1:8" x14ac:dyDescent="0.2">
      <c r="B175" s="16"/>
      <c r="C175" s="18"/>
      <c r="D175" s="17"/>
      <c r="E175" s="19" t="s">
        <v>83</v>
      </c>
      <c r="F175" s="20"/>
      <c r="G175" s="21">
        <f>SUM(F173-E173)</f>
        <v>49294</v>
      </c>
      <c r="H175" s="106"/>
    </row>
  </sheetData>
  <mergeCells count="2">
    <mergeCell ref="G6:G7"/>
    <mergeCell ref="H6:H7"/>
  </mergeCells>
  <pageMargins left="0.7" right="0.7" top="0.75" bottom="0.75" header="0.3" footer="0.3"/>
  <pageSetup paperSize="9" orientation="portrait" horizontalDpi="0" verticalDpi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E50AE-6B2A-F847-A180-83E836DE45CC}">
  <dimension ref="A1:G121"/>
  <sheetViews>
    <sheetView workbookViewId="0">
      <selection activeCell="E15" sqref="E15"/>
    </sheetView>
  </sheetViews>
  <sheetFormatPr baseColWidth="10" defaultRowHeight="16" x14ac:dyDescent="0.2"/>
  <cols>
    <col min="1" max="1" width="32.5" customWidth="1"/>
    <col min="2" max="3" width="27.83203125" customWidth="1"/>
    <col min="4" max="5" width="22" customWidth="1"/>
    <col min="6" max="6" width="15.5" customWidth="1"/>
    <col min="7" max="7" width="25.1640625" customWidth="1"/>
  </cols>
  <sheetData>
    <row r="1" spans="1:7" ht="18" thickBot="1" x14ac:dyDescent="0.25">
      <c r="A1" s="31" t="s">
        <v>168</v>
      </c>
      <c r="B1" s="32" t="s">
        <v>3</v>
      </c>
      <c r="C1" s="32" t="s">
        <v>183</v>
      </c>
      <c r="D1" s="32" t="s">
        <v>170</v>
      </c>
      <c r="E1" s="32" t="s">
        <v>184</v>
      </c>
      <c r="F1" s="33" t="s">
        <v>182</v>
      </c>
      <c r="G1" s="32" t="s">
        <v>169</v>
      </c>
    </row>
    <row r="2" spans="1:7" x14ac:dyDescent="0.2">
      <c r="A2" s="34" t="s">
        <v>171</v>
      </c>
      <c r="B2" s="35"/>
      <c r="C2" s="35"/>
      <c r="D2" s="35"/>
      <c r="E2" s="35"/>
      <c r="F2" s="35"/>
      <c r="G2" s="35"/>
    </row>
    <row r="3" spans="1:7" x14ac:dyDescent="0.2">
      <c r="A3" s="27" t="s">
        <v>174</v>
      </c>
      <c r="B3" s="26" t="s">
        <v>173</v>
      </c>
      <c r="C3" s="26">
        <v>1</v>
      </c>
      <c r="D3" s="26">
        <v>1</v>
      </c>
      <c r="E3" s="26">
        <v>1</v>
      </c>
      <c r="F3" s="26">
        <v>1</v>
      </c>
      <c r="G3" s="26" t="s">
        <v>172</v>
      </c>
    </row>
    <row r="4" spans="1:7" ht="17" thickBot="1" x14ac:dyDescent="0.25">
      <c r="A4" s="28" t="s">
        <v>13</v>
      </c>
      <c r="B4" s="29" t="s">
        <v>175</v>
      </c>
      <c r="C4" s="29">
        <v>1</v>
      </c>
      <c r="D4" s="30">
        <v>102371</v>
      </c>
      <c r="E4" s="30">
        <v>102371</v>
      </c>
      <c r="F4" s="30">
        <v>110000</v>
      </c>
      <c r="G4" s="29" t="s">
        <v>176</v>
      </c>
    </row>
    <row r="5" spans="1:7" ht="17" thickBot="1" x14ac:dyDescent="0.25">
      <c r="A5" s="39" t="s">
        <v>178</v>
      </c>
      <c r="B5" s="40"/>
      <c r="C5" s="40"/>
      <c r="D5" s="40">
        <f>SUM(D3:D4)</f>
        <v>102372</v>
      </c>
      <c r="E5" s="40"/>
      <c r="F5" s="40">
        <f>SUM(F3:F4)</f>
        <v>110001</v>
      </c>
      <c r="G5" s="40"/>
    </row>
    <row r="6" spans="1:7" x14ac:dyDescent="0.2">
      <c r="B6" s="22"/>
      <c r="C6" s="22"/>
      <c r="D6" s="22"/>
      <c r="E6" s="22"/>
      <c r="F6" s="22"/>
      <c r="G6" s="22"/>
    </row>
    <row r="7" spans="1:7" x14ac:dyDescent="0.2">
      <c r="A7" s="23" t="s">
        <v>177</v>
      </c>
      <c r="B7" s="22"/>
      <c r="C7" s="22"/>
      <c r="D7" s="22"/>
      <c r="E7" s="22"/>
      <c r="F7" s="22"/>
      <c r="G7" s="22"/>
    </row>
    <row r="8" spans="1:7" x14ac:dyDescent="0.2">
      <c r="A8" s="25" t="s">
        <v>179</v>
      </c>
      <c r="B8" s="25" t="s">
        <v>16</v>
      </c>
      <c r="C8" s="25">
        <v>1</v>
      </c>
      <c r="D8" s="37">
        <v>132</v>
      </c>
      <c r="E8" s="37">
        <v>132</v>
      </c>
      <c r="F8" s="42">
        <v>156</v>
      </c>
      <c r="G8" s="26" t="s">
        <v>180</v>
      </c>
    </row>
    <row r="9" spans="1:7" x14ac:dyDescent="0.2">
      <c r="A9" s="25" t="s">
        <v>179</v>
      </c>
      <c r="B9" s="25" t="s">
        <v>17</v>
      </c>
      <c r="C9" s="25">
        <v>1</v>
      </c>
      <c r="D9" s="37">
        <v>235</v>
      </c>
      <c r="E9" s="37">
        <v>235</v>
      </c>
      <c r="F9" s="42">
        <v>235</v>
      </c>
      <c r="G9" s="26" t="s">
        <v>180</v>
      </c>
    </row>
    <row r="10" spans="1:7" x14ac:dyDescent="0.2">
      <c r="A10" s="25" t="s">
        <v>179</v>
      </c>
      <c r="B10" s="25" t="s">
        <v>18</v>
      </c>
      <c r="C10" s="25">
        <v>8</v>
      </c>
      <c r="D10" s="38">
        <v>44</v>
      </c>
      <c r="E10" s="38">
        <f>SUM(C10*D10)</f>
        <v>352</v>
      </c>
      <c r="F10" s="42">
        <v>350</v>
      </c>
      <c r="G10" s="26" t="s">
        <v>181</v>
      </c>
    </row>
    <row r="11" spans="1:7" x14ac:dyDescent="0.2">
      <c r="A11" s="25" t="s">
        <v>179</v>
      </c>
      <c r="B11" s="25" t="s">
        <v>19</v>
      </c>
      <c r="C11" s="25">
        <v>1</v>
      </c>
      <c r="D11" s="37">
        <v>250</v>
      </c>
      <c r="E11" s="37">
        <v>250</v>
      </c>
      <c r="F11" s="42">
        <v>250</v>
      </c>
      <c r="G11" s="26" t="s">
        <v>181</v>
      </c>
    </row>
    <row r="12" spans="1:7" x14ac:dyDescent="0.2">
      <c r="A12" s="25" t="s">
        <v>179</v>
      </c>
      <c r="B12" s="25" t="s">
        <v>20</v>
      </c>
      <c r="C12" s="25">
        <v>1</v>
      </c>
      <c r="D12" s="37">
        <v>147</v>
      </c>
      <c r="E12" s="37">
        <v>146</v>
      </c>
      <c r="F12" s="42">
        <v>120</v>
      </c>
      <c r="G12" s="26" t="s">
        <v>181</v>
      </c>
    </row>
    <row r="13" spans="1:7" x14ac:dyDescent="0.2">
      <c r="A13" s="25" t="s">
        <v>179</v>
      </c>
      <c r="B13" s="25" t="s">
        <v>21</v>
      </c>
      <c r="C13" s="25">
        <v>1</v>
      </c>
      <c r="D13" s="38">
        <v>421</v>
      </c>
      <c r="E13" s="38">
        <v>421</v>
      </c>
      <c r="F13" s="42">
        <v>435</v>
      </c>
      <c r="G13" s="26" t="s">
        <v>181</v>
      </c>
    </row>
    <row r="14" spans="1:7" x14ac:dyDescent="0.2">
      <c r="A14" s="25" t="s">
        <v>179</v>
      </c>
      <c r="B14" s="25" t="s">
        <v>22</v>
      </c>
      <c r="C14" s="25">
        <v>2</v>
      </c>
      <c r="D14" s="38">
        <v>130</v>
      </c>
      <c r="E14" s="38">
        <f>SUM(C14*D14)</f>
        <v>260</v>
      </c>
      <c r="F14" s="42">
        <v>286</v>
      </c>
      <c r="G14" s="26" t="s">
        <v>181</v>
      </c>
    </row>
    <row r="15" spans="1:7" x14ac:dyDescent="0.2">
      <c r="A15" s="25" t="s">
        <v>179</v>
      </c>
      <c r="B15" s="25" t="s">
        <v>23</v>
      </c>
      <c r="C15" s="25">
        <v>1</v>
      </c>
      <c r="D15" s="37">
        <v>110</v>
      </c>
      <c r="E15" s="37"/>
      <c r="F15" s="42">
        <v>50</v>
      </c>
      <c r="G15" s="26" t="s">
        <v>181</v>
      </c>
    </row>
    <row r="16" spans="1:7" x14ac:dyDescent="0.2">
      <c r="A16" s="25" t="s">
        <v>179</v>
      </c>
      <c r="B16" s="25" t="s">
        <v>24</v>
      </c>
      <c r="C16" s="25">
        <v>1</v>
      </c>
      <c r="D16" s="17">
        <v>135</v>
      </c>
      <c r="E16" s="17"/>
      <c r="F16" s="42"/>
      <c r="G16" s="26" t="s">
        <v>180</v>
      </c>
    </row>
    <row r="17" spans="1:7" x14ac:dyDescent="0.2">
      <c r="A17" s="25" t="s">
        <v>179</v>
      </c>
      <c r="B17" s="25" t="s">
        <v>25</v>
      </c>
      <c r="C17" s="25">
        <v>1</v>
      </c>
      <c r="D17" s="17">
        <v>948.99</v>
      </c>
      <c r="E17" s="17"/>
      <c r="F17" s="42">
        <v>90</v>
      </c>
      <c r="G17" s="26" t="s">
        <v>180</v>
      </c>
    </row>
    <row r="18" spans="1:7" x14ac:dyDescent="0.2">
      <c r="A18" s="25" t="s">
        <v>179</v>
      </c>
      <c r="B18" s="25" t="s">
        <v>26</v>
      </c>
      <c r="C18" s="43">
        <v>8</v>
      </c>
      <c r="D18" s="17">
        <v>37</v>
      </c>
      <c r="E18" s="17"/>
      <c r="F18" s="42">
        <v>1079</v>
      </c>
      <c r="G18" s="22" t="s">
        <v>27</v>
      </c>
    </row>
    <row r="19" spans="1:7" x14ac:dyDescent="0.2">
      <c r="A19" s="25" t="s">
        <v>179</v>
      </c>
      <c r="B19" s="25" t="s">
        <v>28</v>
      </c>
      <c r="C19" s="25">
        <v>1</v>
      </c>
      <c r="D19" s="17">
        <v>277</v>
      </c>
      <c r="E19" s="17"/>
      <c r="F19" s="42">
        <v>300</v>
      </c>
      <c r="G19" s="26" t="s">
        <v>180</v>
      </c>
    </row>
    <row r="20" spans="1:7" x14ac:dyDescent="0.2">
      <c r="A20" s="25" t="s">
        <v>179</v>
      </c>
      <c r="B20" s="25" t="s">
        <v>92</v>
      </c>
      <c r="C20" s="25">
        <v>1</v>
      </c>
      <c r="D20" s="17">
        <v>92</v>
      </c>
      <c r="E20" s="17"/>
      <c r="F20" s="42">
        <v>275</v>
      </c>
      <c r="G20" s="26" t="s">
        <v>180</v>
      </c>
    </row>
    <row r="21" spans="1:7" x14ac:dyDescent="0.2">
      <c r="A21" s="22"/>
      <c r="B21" s="22"/>
      <c r="C21" s="22"/>
      <c r="D21" s="22"/>
      <c r="E21" s="22"/>
      <c r="F21" s="42">
        <v>92</v>
      </c>
      <c r="G21" s="22"/>
    </row>
    <row r="22" spans="1:7" x14ac:dyDescent="0.2">
      <c r="A22" s="22"/>
      <c r="B22" s="22"/>
      <c r="C22" s="22"/>
      <c r="D22" s="22"/>
      <c r="E22" s="22"/>
      <c r="F22" s="22"/>
      <c r="G22" s="22"/>
    </row>
    <row r="23" spans="1:7" x14ac:dyDescent="0.2">
      <c r="A23" s="22"/>
      <c r="B23" s="22"/>
      <c r="C23" s="22"/>
      <c r="D23" s="22"/>
      <c r="E23" s="22"/>
      <c r="F23" s="22"/>
      <c r="G23" s="22"/>
    </row>
    <row r="24" spans="1:7" x14ac:dyDescent="0.2">
      <c r="A24" s="22"/>
      <c r="B24" s="22"/>
      <c r="C24" s="22"/>
      <c r="D24" s="22"/>
      <c r="E24" s="22"/>
      <c r="F24" s="22"/>
      <c r="G24" s="22"/>
    </row>
    <row r="25" spans="1:7" x14ac:dyDescent="0.2">
      <c r="A25" s="22"/>
      <c r="B25" s="22"/>
      <c r="C25" s="22"/>
      <c r="D25" s="22"/>
      <c r="E25" s="22"/>
      <c r="F25" s="22"/>
      <c r="G25" s="22"/>
    </row>
    <row r="26" spans="1:7" x14ac:dyDescent="0.2">
      <c r="A26" s="22"/>
      <c r="B26" s="22"/>
      <c r="C26" s="22"/>
      <c r="D26" s="22"/>
      <c r="E26" s="22"/>
      <c r="F26" s="22"/>
      <c r="G26" s="22"/>
    </row>
    <row r="27" spans="1:7" x14ac:dyDescent="0.2">
      <c r="A27" s="22"/>
      <c r="B27" s="22"/>
      <c r="C27" s="22"/>
      <c r="D27" s="22"/>
      <c r="E27" s="22"/>
      <c r="F27" s="22"/>
      <c r="G27" s="22"/>
    </row>
    <row r="28" spans="1:7" x14ac:dyDescent="0.2">
      <c r="A28" s="22"/>
      <c r="B28" s="22"/>
      <c r="C28" s="22"/>
      <c r="D28" s="22"/>
      <c r="E28" s="22"/>
      <c r="F28" s="22"/>
      <c r="G28" s="22"/>
    </row>
    <row r="29" spans="1:7" x14ac:dyDescent="0.2">
      <c r="A29" s="22"/>
      <c r="B29" s="22"/>
      <c r="C29" s="22"/>
      <c r="D29" s="22"/>
      <c r="E29" s="22"/>
      <c r="F29" s="22"/>
      <c r="G29" s="22"/>
    </row>
    <row r="30" spans="1:7" x14ac:dyDescent="0.2">
      <c r="A30" s="22"/>
      <c r="B30" s="22"/>
      <c r="C30" s="22"/>
      <c r="D30" s="22"/>
      <c r="E30" s="22"/>
      <c r="F30" s="22"/>
      <c r="G30" s="22"/>
    </row>
    <row r="31" spans="1:7" x14ac:dyDescent="0.2">
      <c r="A31" s="22"/>
      <c r="B31" s="22"/>
      <c r="C31" s="22"/>
      <c r="D31" s="22"/>
      <c r="E31" s="22"/>
      <c r="F31" s="22"/>
      <c r="G31" s="22"/>
    </row>
    <row r="32" spans="1:7" x14ac:dyDescent="0.2">
      <c r="A32" s="22"/>
      <c r="B32" s="22"/>
      <c r="C32" s="22"/>
      <c r="D32" s="22"/>
      <c r="E32" s="22"/>
      <c r="F32" s="22"/>
      <c r="G32" s="22"/>
    </row>
    <row r="33" spans="1:7" x14ac:dyDescent="0.2">
      <c r="A33" s="22"/>
      <c r="B33" s="22"/>
      <c r="C33" s="22"/>
      <c r="D33" s="22"/>
      <c r="E33" s="22"/>
      <c r="F33" s="22"/>
      <c r="G33" s="22"/>
    </row>
    <row r="34" spans="1:7" x14ac:dyDescent="0.2">
      <c r="A34" s="22"/>
      <c r="B34" s="22"/>
      <c r="C34" s="22"/>
      <c r="D34" s="22"/>
      <c r="E34" s="22"/>
      <c r="F34" s="22"/>
      <c r="G34" s="22"/>
    </row>
    <row r="35" spans="1:7" x14ac:dyDescent="0.2">
      <c r="A35" s="22"/>
      <c r="B35" s="22"/>
      <c r="C35" s="22"/>
      <c r="D35" s="22"/>
      <c r="E35" s="22"/>
      <c r="F35" s="22"/>
      <c r="G35" s="22"/>
    </row>
    <row r="36" spans="1:7" x14ac:dyDescent="0.2">
      <c r="A36" s="22"/>
      <c r="B36" s="22"/>
      <c r="C36" s="22"/>
      <c r="D36" s="22"/>
      <c r="E36" s="22"/>
      <c r="F36" s="22"/>
      <c r="G36" s="22"/>
    </row>
    <row r="37" spans="1:7" x14ac:dyDescent="0.2">
      <c r="A37" s="22"/>
      <c r="B37" s="22"/>
      <c r="C37" s="22"/>
      <c r="D37" s="22"/>
      <c r="E37" s="22"/>
      <c r="F37" s="22"/>
      <c r="G37" s="22"/>
    </row>
    <row r="38" spans="1:7" x14ac:dyDescent="0.2">
      <c r="A38" s="22"/>
      <c r="B38" s="22"/>
      <c r="C38" s="22"/>
      <c r="D38" s="22"/>
      <c r="E38" s="22"/>
      <c r="F38" s="22"/>
      <c r="G38" s="22"/>
    </row>
    <row r="39" spans="1:7" x14ac:dyDescent="0.2">
      <c r="A39" s="22"/>
      <c r="B39" s="22"/>
      <c r="C39" s="22"/>
      <c r="D39" s="22"/>
      <c r="E39" s="22"/>
      <c r="F39" s="22"/>
      <c r="G39" s="22"/>
    </row>
    <row r="40" spans="1:7" x14ac:dyDescent="0.2">
      <c r="A40" s="22"/>
      <c r="B40" s="22"/>
      <c r="C40" s="22"/>
      <c r="D40" s="22"/>
      <c r="E40" s="22"/>
      <c r="F40" s="22"/>
      <c r="G40" s="22"/>
    </row>
    <row r="41" spans="1:7" x14ac:dyDescent="0.2">
      <c r="A41" s="22"/>
      <c r="B41" s="22"/>
      <c r="C41" s="22"/>
      <c r="D41" s="22"/>
      <c r="E41" s="22"/>
      <c r="F41" s="22"/>
      <c r="G41" s="22"/>
    </row>
    <row r="42" spans="1:7" x14ac:dyDescent="0.2">
      <c r="A42" s="22"/>
      <c r="B42" s="22"/>
      <c r="C42" s="22"/>
      <c r="D42" s="22"/>
      <c r="E42" s="22"/>
      <c r="F42" s="22"/>
      <c r="G42" s="22"/>
    </row>
    <row r="43" spans="1:7" x14ac:dyDescent="0.2">
      <c r="A43" s="22"/>
      <c r="B43" s="22"/>
      <c r="C43" s="22"/>
      <c r="D43" s="22"/>
      <c r="E43" s="22"/>
      <c r="F43" s="22"/>
      <c r="G43" s="22"/>
    </row>
    <row r="44" spans="1:7" x14ac:dyDescent="0.2">
      <c r="A44" s="22"/>
      <c r="B44" s="22"/>
      <c r="C44" s="22"/>
      <c r="D44" s="22"/>
      <c r="E44" s="22"/>
      <c r="F44" s="22"/>
      <c r="G44" s="22"/>
    </row>
    <row r="45" spans="1:7" x14ac:dyDescent="0.2">
      <c r="A45" s="22"/>
      <c r="B45" s="22"/>
      <c r="C45" s="22"/>
      <c r="D45" s="22"/>
      <c r="E45" s="22"/>
      <c r="F45" s="22"/>
      <c r="G45" s="22"/>
    </row>
    <row r="46" spans="1:7" x14ac:dyDescent="0.2">
      <c r="A46" s="22"/>
      <c r="B46" s="22"/>
      <c r="C46" s="22"/>
      <c r="D46" s="22"/>
      <c r="E46" s="22"/>
      <c r="F46" s="22"/>
      <c r="G46" s="22"/>
    </row>
    <row r="47" spans="1:7" x14ac:dyDescent="0.2">
      <c r="A47" s="22"/>
      <c r="B47" s="22"/>
      <c r="C47" s="22"/>
      <c r="D47" s="22"/>
      <c r="E47" s="22"/>
      <c r="F47" s="22"/>
      <c r="G47" s="22"/>
    </row>
    <row r="48" spans="1:7" x14ac:dyDescent="0.2">
      <c r="A48" s="22"/>
      <c r="B48" s="22"/>
      <c r="C48" s="22"/>
      <c r="D48" s="22"/>
      <c r="E48" s="22"/>
      <c r="F48" s="22"/>
      <c r="G48" s="22"/>
    </row>
    <row r="49" spans="1:7" x14ac:dyDescent="0.2">
      <c r="A49" s="22"/>
      <c r="B49" s="22"/>
      <c r="C49" s="22"/>
      <c r="D49" s="22"/>
      <c r="E49" s="22"/>
      <c r="F49" s="22"/>
      <c r="G49" s="22"/>
    </row>
    <row r="50" spans="1:7" x14ac:dyDescent="0.2">
      <c r="A50" s="22"/>
      <c r="B50" s="22"/>
      <c r="C50" s="22"/>
      <c r="D50" s="22"/>
      <c r="E50" s="22"/>
      <c r="F50" s="22"/>
      <c r="G50" s="22"/>
    </row>
    <row r="51" spans="1:7" x14ac:dyDescent="0.2">
      <c r="A51" s="22"/>
      <c r="B51" s="22"/>
      <c r="C51" s="22"/>
      <c r="D51" s="22"/>
      <c r="E51" s="22"/>
      <c r="F51" s="22"/>
      <c r="G51" s="22"/>
    </row>
    <row r="52" spans="1:7" x14ac:dyDescent="0.2">
      <c r="A52" s="22"/>
      <c r="B52" s="22"/>
      <c r="C52" s="22"/>
      <c r="D52" s="22"/>
      <c r="E52" s="22"/>
      <c r="F52" s="22"/>
      <c r="G52" s="22"/>
    </row>
    <row r="53" spans="1:7" x14ac:dyDescent="0.2">
      <c r="A53" s="22"/>
      <c r="B53" s="22"/>
      <c r="C53" s="22"/>
      <c r="D53" s="22"/>
      <c r="E53" s="22"/>
      <c r="F53" s="22"/>
      <c r="G53" s="22"/>
    </row>
    <row r="54" spans="1:7" x14ac:dyDescent="0.2">
      <c r="A54" s="22"/>
      <c r="B54" s="22"/>
      <c r="C54" s="22"/>
      <c r="D54" s="22"/>
      <c r="E54" s="22"/>
      <c r="F54" s="22"/>
      <c r="G54" s="22"/>
    </row>
    <row r="55" spans="1:7" x14ac:dyDescent="0.2">
      <c r="A55" s="22"/>
      <c r="B55" s="22"/>
      <c r="C55" s="22"/>
      <c r="D55" s="22"/>
      <c r="E55" s="22"/>
      <c r="F55" s="22"/>
      <c r="G55" s="22"/>
    </row>
    <row r="56" spans="1:7" x14ac:dyDescent="0.2">
      <c r="A56" s="22"/>
      <c r="B56" s="22"/>
      <c r="C56" s="22"/>
      <c r="D56" s="22"/>
      <c r="E56" s="22"/>
      <c r="F56" s="22"/>
      <c r="G56" s="22"/>
    </row>
    <row r="57" spans="1:7" x14ac:dyDescent="0.2">
      <c r="A57" s="22"/>
      <c r="B57" s="22"/>
      <c r="C57" s="22"/>
      <c r="D57" s="22"/>
      <c r="E57" s="22"/>
      <c r="F57" s="22"/>
      <c r="G57" s="22"/>
    </row>
    <row r="58" spans="1:7" x14ac:dyDescent="0.2">
      <c r="A58" s="22"/>
      <c r="B58" s="22"/>
      <c r="C58" s="22"/>
      <c r="D58" s="22"/>
      <c r="E58" s="22"/>
      <c r="F58" s="22"/>
      <c r="G58" s="22"/>
    </row>
    <row r="59" spans="1:7" x14ac:dyDescent="0.2">
      <c r="A59" s="22"/>
      <c r="B59" s="22"/>
      <c r="C59" s="22"/>
      <c r="D59" s="22"/>
      <c r="E59" s="22"/>
      <c r="F59" s="22"/>
      <c r="G59" s="22"/>
    </row>
    <row r="60" spans="1:7" x14ac:dyDescent="0.2">
      <c r="A60" s="22"/>
      <c r="B60" s="22"/>
      <c r="C60" s="22"/>
      <c r="D60" s="22"/>
      <c r="E60" s="22"/>
      <c r="F60" s="22"/>
      <c r="G60" s="22"/>
    </row>
    <row r="61" spans="1:7" x14ac:dyDescent="0.2">
      <c r="A61" s="22"/>
      <c r="B61" s="22"/>
      <c r="C61" s="22"/>
      <c r="D61" s="22"/>
      <c r="E61" s="22"/>
      <c r="F61" s="22"/>
      <c r="G61" s="22"/>
    </row>
    <row r="62" spans="1:7" x14ac:dyDescent="0.2">
      <c r="A62" s="22"/>
      <c r="B62" s="22"/>
      <c r="C62" s="22"/>
      <c r="D62" s="22"/>
      <c r="E62" s="22"/>
      <c r="F62" s="22"/>
      <c r="G62" s="22"/>
    </row>
    <row r="63" spans="1:7" x14ac:dyDescent="0.2">
      <c r="A63" s="22"/>
      <c r="B63" s="22"/>
      <c r="C63" s="22"/>
      <c r="D63" s="22"/>
      <c r="E63" s="22"/>
      <c r="F63" s="22"/>
      <c r="G63" s="22"/>
    </row>
    <row r="64" spans="1:7" x14ac:dyDescent="0.2">
      <c r="A64" s="22"/>
      <c r="B64" s="22"/>
      <c r="C64" s="22"/>
      <c r="D64" s="22"/>
      <c r="E64" s="22"/>
      <c r="F64" s="22"/>
      <c r="G64" s="22"/>
    </row>
    <row r="65" spans="1:7" x14ac:dyDescent="0.2">
      <c r="A65" s="22"/>
      <c r="B65" s="22"/>
      <c r="C65" s="22"/>
      <c r="D65" s="22"/>
      <c r="E65" s="22"/>
      <c r="F65" s="22"/>
      <c r="G65" s="22"/>
    </row>
    <row r="66" spans="1:7" x14ac:dyDescent="0.2">
      <c r="A66" s="22"/>
      <c r="B66" s="22"/>
      <c r="C66" s="22"/>
      <c r="D66" s="22"/>
      <c r="E66" s="22"/>
      <c r="F66" s="22"/>
      <c r="G66" s="22"/>
    </row>
    <row r="67" spans="1:7" x14ac:dyDescent="0.2">
      <c r="A67" s="22"/>
      <c r="B67" s="22"/>
      <c r="C67" s="22"/>
      <c r="D67" s="22"/>
      <c r="E67" s="22"/>
      <c r="F67" s="22"/>
      <c r="G67" s="22"/>
    </row>
    <row r="68" spans="1:7" x14ac:dyDescent="0.2">
      <c r="A68" s="22"/>
      <c r="B68" s="22"/>
      <c r="C68" s="22"/>
      <c r="D68" s="22"/>
      <c r="E68" s="22"/>
      <c r="F68" s="22"/>
      <c r="G68" s="22"/>
    </row>
    <row r="69" spans="1:7" x14ac:dyDescent="0.2">
      <c r="A69" s="22"/>
      <c r="B69" s="22"/>
      <c r="C69" s="22"/>
      <c r="D69" s="22"/>
      <c r="E69" s="22"/>
      <c r="F69" s="22"/>
      <c r="G69" s="22"/>
    </row>
    <row r="70" spans="1:7" x14ac:dyDescent="0.2">
      <c r="A70" s="22"/>
      <c r="B70" s="22"/>
      <c r="C70" s="22"/>
      <c r="D70" s="22"/>
      <c r="E70" s="22"/>
      <c r="F70" s="22"/>
      <c r="G70" s="22"/>
    </row>
    <row r="71" spans="1:7" x14ac:dyDescent="0.2">
      <c r="A71" s="22"/>
      <c r="B71" s="22"/>
      <c r="C71" s="22"/>
      <c r="D71" s="22"/>
      <c r="E71" s="22"/>
      <c r="F71" s="22"/>
      <c r="G71" s="22"/>
    </row>
    <row r="72" spans="1:7" x14ac:dyDescent="0.2">
      <c r="A72" s="22"/>
      <c r="B72" s="22"/>
      <c r="C72" s="22"/>
      <c r="D72" s="22"/>
      <c r="E72" s="22"/>
      <c r="F72" s="22"/>
      <c r="G72" s="22"/>
    </row>
    <row r="73" spans="1:7" x14ac:dyDescent="0.2">
      <c r="A73" s="22"/>
      <c r="B73" s="22"/>
      <c r="C73" s="22"/>
      <c r="D73" s="22"/>
      <c r="E73" s="22"/>
      <c r="F73" s="22"/>
      <c r="G73" s="22"/>
    </row>
    <row r="74" spans="1:7" x14ac:dyDescent="0.2">
      <c r="A74" s="22"/>
      <c r="B74" s="22"/>
      <c r="C74" s="22"/>
      <c r="D74" s="22"/>
      <c r="E74" s="22"/>
      <c r="F74" s="22"/>
      <c r="G74" s="22"/>
    </row>
    <row r="75" spans="1:7" x14ac:dyDescent="0.2">
      <c r="A75" s="22"/>
      <c r="B75" s="22"/>
      <c r="C75" s="22"/>
      <c r="D75" s="22"/>
      <c r="E75" s="22"/>
      <c r="F75" s="22"/>
      <c r="G75" s="22"/>
    </row>
    <row r="76" spans="1:7" x14ac:dyDescent="0.2">
      <c r="A76" s="22"/>
      <c r="B76" s="22"/>
      <c r="C76" s="22"/>
      <c r="D76" s="22"/>
      <c r="E76" s="22"/>
      <c r="F76" s="22"/>
      <c r="G76" s="22"/>
    </row>
    <row r="77" spans="1:7" x14ac:dyDescent="0.2">
      <c r="A77" s="22"/>
      <c r="B77" s="22"/>
      <c r="C77" s="22"/>
      <c r="D77" s="22"/>
      <c r="E77" s="22"/>
      <c r="F77" s="22"/>
      <c r="G77" s="22"/>
    </row>
    <row r="78" spans="1:7" x14ac:dyDescent="0.2">
      <c r="A78" s="22"/>
      <c r="B78" s="22"/>
      <c r="C78" s="22"/>
      <c r="D78" s="22"/>
      <c r="E78" s="22"/>
      <c r="F78" s="22"/>
      <c r="G78" s="22"/>
    </row>
    <row r="79" spans="1:7" x14ac:dyDescent="0.2">
      <c r="A79" s="22"/>
      <c r="B79" s="22"/>
      <c r="C79" s="22"/>
      <c r="D79" s="22"/>
      <c r="E79" s="22"/>
      <c r="F79" s="22"/>
      <c r="G79" s="22"/>
    </row>
    <row r="80" spans="1:7" x14ac:dyDescent="0.2">
      <c r="A80" s="22"/>
      <c r="B80" s="22"/>
      <c r="C80" s="22"/>
      <c r="D80" s="22"/>
      <c r="E80" s="22"/>
      <c r="F80" s="22"/>
      <c r="G80" s="22"/>
    </row>
    <row r="81" spans="1:7" x14ac:dyDescent="0.2">
      <c r="A81" s="22"/>
      <c r="B81" s="22"/>
      <c r="C81" s="22"/>
      <c r="D81" s="22"/>
      <c r="E81" s="22"/>
      <c r="F81" s="22"/>
      <c r="G81" s="22"/>
    </row>
    <row r="82" spans="1:7" x14ac:dyDescent="0.2">
      <c r="A82" s="22"/>
      <c r="B82" s="22"/>
      <c r="C82" s="22"/>
      <c r="D82" s="22"/>
      <c r="E82" s="22"/>
      <c r="F82" s="22"/>
      <c r="G82" s="22"/>
    </row>
    <row r="83" spans="1:7" x14ac:dyDescent="0.2">
      <c r="A83" s="22"/>
      <c r="B83" s="22"/>
      <c r="C83" s="22"/>
      <c r="D83" s="22"/>
      <c r="E83" s="22"/>
      <c r="F83" s="22"/>
      <c r="G83" s="22"/>
    </row>
    <row r="84" spans="1:7" x14ac:dyDescent="0.2">
      <c r="A84" s="22"/>
      <c r="B84" s="22"/>
      <c r="C84" s="22"/>
      <c r="D84" s="22"/>
      <c r="E84" s="22"/>
      <c r="F84" s="22"/>
      <c r="G84" s="22"/>
    </row>
    <row r="85" spans="1:7" x14ac:dyDescent="0.2">
      <c r="A85" s="22"/>
      <c r="B85" s="22"/>
      <c r="C85" s="22"/>
      <c r="D85" s="22"/>
      <c r="E85" s="22"/>
      <c r="F85" s="22"/>
      <c r="G85" s="22"/>
    </row>
    <row r="86" spans="1:7" x14ac:dyDescent="0.2">
      <c r="A86" s="22"/>
      <c r="B86" s="22"/>
      <c r="C86" s="22"/>
      <c r="D86" s="22"/>
      <c r="E86" s="22"/>
      <c r="F86" s="22"/>
      <c r="G86" s="22"/>
    </row>
    <row r="87" spans="1:7" x14ac:dyDescent="0.2">
      <c r="A87" s="22"/>
      <c r="B87" s="22"/>
      <c r="C87" s="22"/>
      <c r="D87" s="22"/>
      <c r="E87" s="22"/>
      <c r="F87" s="22"/>
      <c r="G87" s="22"/>
    </row>
    <row r="88" spans="1:7" x14ac:dyDescent="0.2">
      <c r="A88" s="22"/>
      <c r="B88" s="22"/>
      <c r="C88" s="22"/>
      <c r="D88" s="22"/>
      <c r="E88" s="22"/>
      <c r="F88" s="22"/>
      <c r="G88" s="22"/>
    </row>
    <row r="89" spans="1:7" x14ac:dyDescent="0.2">
      <c r="A89" s="22"/>
      <c r="B89" s="22"/>
      <c r="C89" s="22"/>
      <c r="D89" s="22"/>
      <c r="E89" s="22"/>
      <c r="F89" s="22"/>
      <c r="G89" s="22"/>
    </row>
    <row r="90" spans="1:7" x14ac:dyDescent="0.2">
      <c r="A90" s="22"/>
      <c r="B90" s="22"/>
      <c r="C90" s="22"/>
      <c r="D90" s="22"/>
      <c r="E90" s="22"/>
      <c r="F90" s="22"/>
      <c r="G90" s="22"/>
    </row>
    <row r="91" spans="1:7" x14ac:dyDescent="0.2">
      <c r="A91" s="22"/>
      <c r="B91" s="22"/>
      <c r="C91" s="22"/>
      <c r="D91" s="22"/>
      <c r="E91" s="22"/>
      <c r="F91" s="22"/>
      <c r="G91" s="22"/>
    </row>
    <row r="92" spans="1:7" x14ac:dyDescent="0.2">
      <c r="A92" s="22"/>
      <c r="B92" s="22"/>
      <c r="C92" s="22"/>
      <c r="D92" s="22"/>
      <c r="E92" s="22"/>
      <c r="F92" s="22"/>
      <c r="G92" s="22"/>
    </row>
    <row r="93" spans="1:7" x14ac:dyDescent="0.2">
      <c r="A93" s="22"/>
      <c r="B93" s="22"/>
      <c r="C93" s="22"/>
      <c r="D93" s="22"/>
      <c r="E93" s="22"/>
      <c r="F93" s="22"/>
      <c r="G93" s="22"/>
    </row>
    <row r="94" spans="1:7" x14ac:dyDescent="0.2">
      <c r="A94" s="22"/>
      <c r="B94" s="22"/>
      <c r="C94" s="22"/>
      <c r="D94" s="22"/>
      <c r="E94" s="22"/>
      <c r="F94" s="22"/>
      <c r="G94" s="22"/>
    </row>
    <row r="95" spans="1:7" x14ac:dyDescent="0.2">
      <c r="A95" s="22"/>
      <c r="B95" s="22"/>
      <c r="C95" s="22"/>
      <c r="D95" s="22"/>
      <c r="E95" s="22"/>
      <c r="F95" s="22"/>
      <c r="G95" s="22"/>
    </row>
    <row r="96" spans="1:7" x14ac:dyDescent="0.2">
      <c r="A96" s="22"/>
      <c r="B96" s="22"/>
      <c r="C96" s="22"/>
      <c r="D96" s="22"/>
      <c r="E96" s="22"/>
      <c r="F96" s="22"/>
      <c r="G96" s="22"/>
    </row>
    <row r="97" spans="1:7" x14ac:dyDescent="0.2">
      <c r="A97" s="22"/>
      <c r="B97" s="22"/>
      <c r="C97" s="22"/>
      <c r="D97" s="22"/>
      <c r="E97" s="22"/>
      <c r="F97" s="22"/>
      <c r="G97" s="22"/>
    </row>
    <row r="98" spans="1:7" x14ac:dyDescent="0.2">
      <c r="A98" s="22"/>
      <c r="B98" s="22"/>
      <c r="C98" s="22"/>
      <c r="D98" s="22"/>
      <c r="E98" s="22"/>
      <c r="F98" s="22"/>
      <c r="G98" s="22"/>
    </row>
    <row r="99" spans="1:7" x14ac:dyDescent="0.2">
      <c r="A99" s="22"/>
      <c r="B99" s="22"/>
      <c r="C99" s="22"/>
      <c r="D99" s="22"/>
      <c r="E99" s="22"/>
      <c r="F99" s="22"/>
      <c r="G99" s="22"/>
    </row>
    <row r="100" spans="1:7" x14ac:dyDescent="0.2">
      <c r="A100" s="22"/>
      <c r="B100" s="22"/>
      <c r="C100" s="22"/>
      <c r="D100" s="22"/>
      <c r="E100" s="22"/>
      <c r="F100" s="22"/>
      <c r="G100" s="22"/>
    </row>
    <row r="101" spans="1:7" x14ac:dyDescent="0.2">
      <c r="A101" s="22"/>
      <c r="B101" s="22"/>
      <c r="C101" s="22"/>
      <c r="D101" s="22"/>
      <c r="E101" s="22"/>
      <c r="F101" s="22"/>
      <c r="G101" s="22"/>
    </row>
    <row r="102" spans="1:7" x14ac:dyDescent="0.2">
      <c r="A102" s="22"/>
      <c r="B102" s="22"/>
      <c r="C102" s="22"/>
      <c r="D102" s="22"/>
      <c r="E102" s="22"/>
      <c r="F102" s="22"/>
      <c r="G102" s="22"/>
    </row>
    <row r="103" spans="1:7" x14ac:dyDescent="0.2">
      <c r="A103" s="22"/>
      <c r="B103" s="22"/>
      <c r="C103" s="22"/>
      <c r="D103" s="22"/>
      <c r="E103" s="22"/>
      <c r="F103" s="22"/>
      <c r="G103" s="22"/>
    </row>
    <row r="104" spans="1:7" x14ac:dyDescent="0.2">
      <c r="A104" s="22"/>
      <c r="B104" s="22"/>
      <c r="C104" s="22"/>
      <c r="D104" s="22"/>
      <c r="E104" s="22"/>
      <c r="F104" s="22"/>
      <c r="G104" s="22"/>
    </row>
    <row r="105" spans="1:7" x14ac:dyDescent="0.2">
      <c r="A105" s="22"/>
      <c r="B105" s="22"/>
      <c r="C105" s="22"/>
      <c r="D105" s="22"/>
      <c r="E105" s="22"/>
      <c r="F105" s="22"/>
      <c r="G105" s="22"/>
    </row>
    <row r="106" spans="1:7" x14ac:dyDescent="0.2">
      <c r="A106" s="22"/>
      <c r="B106" s="22"/>
      <c r="C106" s="22"/>
      <c r="D106" s="22"/>
      <c r="E106" s="22"/>
      <c r="F106" s="22"/>
      <c r="G106" s="22"/>
    </row>
    <row r="107" spans="1:7" x14ac:dyDescent="0.2">
      <c r="A107" s="22"/>
      <c r="B107" s="22"/>
      <c r="C107" s="22"/>
      <c r="D107" s="22"/>
      <c r="E107" s="22"/>
      <c r="F107" s="22"/>
      <c r="G107" s="22"/>
    </row>
    <row r="108" spans="1:7" x14ac:dyDescent="0.2">
      <c r="A108" s="22"/>
      <c r="B108" s="22"/>
      <c r="C108" s="22"/>
      <c r="D108" s="22"/>
      <c r="E108" s="22"/>
      <c r="F108" s="22"/>
      <c r="G108" s="22"/>
    </row>
    <row r="109" spans="1:7" x14ac:dyDescent="0.2">
      <c r="A109" s="22"/>
      <c r="B109" s="22"/>
      <c r="C109" s="22"/>
      <c r="D109" s="22"/>
      <c r="E109" s="22"/>
      <c r="F109" s="22"/>
      <c r="G109" s="22"/>
    </row>
    <row r="110" spans="1:7" x14ac:dyDescent="0.2">
      <c r="A110" s="22"/>
      <c r="B110" s="22"/>
      <c r="C110" s="22"/>
      <c r="D110" s="22"/>
      <c r="E110" s="22"/>
      <c r="F110" s="22"/>
      <c r="G110" s="22"/>
    </row>
    <row r="111" spans="1:7" x14ac:dyDescent="0.2">
      <c r="A111" s="22"/>
      <c r="B111" s="22"/>
      <c r="C111" s="22"/>
      <c r="D111" s="22"/>
      <c r="E111" s="22"/>
      <c r="F111" s="22"/>
      <c r="G111" s="22"/>
    </row>
    <row r="112" spans="1:7" x14ac:dyDescent="0.2">
      <c r="A112" s="22"/>
      <c r="B112" s="22"/>
      <c r="C112" s="22"/>
      <c r="D112" s="22"/>
      <c r="E112" s="22"/>
      <c r="F112" s="22"/>
      <c r="G112" s="22"/>
    </row>
    <row r="113" spans="1:7" x14ac:dyDescent="0.2">
      <c r="A113" s="22"/>
      <c r="B113" s="22"/>
      <c r="C113" s="22"/>
      <c r="D113" s="22"/>
      <c r="E113" s="22"/>
      <c r="F113" s="22"/>
      <c r="G113" s="22"/>
    </row>
    <row r="114" spans="1:7" x14ac:dyDescent="0.2">
      <c r="A114" s="22"/>
      <c r="B114" s="22"/>
      <c r="C114" s="22"/>
      <c r="D114" s="22"/>
      <c r="E114" s="22"/>
      <c r="F114" s="22"/>
      <c r="G114" s="22"/>
    </row>
    <row r="115" spans="1:7" x14ac:dyDescent="0.2">
      <c r="A115" s="22"/>
      <c r="B115" s="22"/>
      <c r="C115" s="22"/>
      <c r="D115" s="22"/>
      <c r="E115" s="22"/>
      <c r="F115" s="22"/>
      <c r="G115" s="22"/>
    </row>
    <row r="116" spans="1:7" x14ac:dyDescent="0.2">
      <c r="A116" s="22"/>
      <c r="B116" s="22"/>
      <c r="C116" s="22"/>
      <c r="D116" s="22"/>
      <c r="E116" s="22"/>
      <c r="F116" s="22"/>
      <c r="G116" s="22"/>
    </row>
    <row r="117" spans="1:7" x14ac:dyDescent="0.2">
      <c r="A117" s="22"/>
      <c r="B117" s="22"/>
      <c r="C117" s="22"/>
      <c r="D117" s="22"/>
      <c r="E117" s="22"/>
      <c r="F117" s="22"/>
      <c r="G117" s="22"/>
    </row>
    <row r="118" spans="1:7" x14ac:dyDescent="0.2">
      <c r="A118" s="22"/>
      <c r="B118" s="22"/>
      <c r="C118" s="22"/>
      <c r="D118" s="22"/>
      <c r="E118" s="22"/>
      <c r="F118" s="22"/>
      <c r="G118" s="22"/>
    </row>
    <row r="119" spans="1:7" x14ac:dyDescent="0.2">
      <c r="A119" s="22"/>
      <c r="B119" s="22"/>
      <c r="C119" s="22"/>
      <c r="D119" s="22"/>
      <c r="E119" s="22"/>
      <c r="F119" s="22"/>
      <c r="G119" s="22"/>
    </row>
    <row r="120" spans="1:7" x14ac:dyDescent="0.2">
      <c r="A120" s="22"/>
      <c r="B120" s="22"/>
      <c r="C120" s="22"/>
      <c r="D120" s="22"/>
      <c r="E120" s="22"/>
      <c r="F120" s="22"/>
      <c r="G120" s="22"/>
    </row>
    <row r="121" spans="1:7" x14ac:dyDescent="0.2">
      <c r="A121" s="22"/>
      <c r="B121" s="22"/>
      <c r="C121" s="22"/>
      <c r="D121" s="22"/>
      <c r="E121" s="22"/>
      <c r="F121" s="22"/>
      <c r="G121" s="22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Bowles</dc:creator>
  <cp:lastModifiedBy>Donna Bowles</cp:lastModifiedBy>
  <cp:lastPrinted>2025-02-20T11:33:44Z</cp:lastPrinted>
  <dcterms:created xsi:type="dcterms:W3CDTF">2019-10-21T10:39:16Z</dcterms:created>
  <dcterms:modified xsi:type="dcterms:W3CDTF">2026-02-10T11:53:29Z</dcterms:modified>
</cp:coreProperties>
</file>